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13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<sst xmlns="http://schemas.openxmlformats.org/spreadsheetml/2006/main" count="724" uniqueCount="307">
  <si>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</si>
  <si>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</si>
  <si>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</si>
  <si>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</si>
  <si>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</si>
  <si>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</si>
  <si>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</si>
  <si>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</si>
  <si>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</si>
  <si>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</si>
  <si>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</si>
  <si>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</si>
  <si>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</si>
  <si>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</si>
  <si>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</si>
  <si>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</si>
  <si>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</si>
  <si>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</si>
  <si>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</si>
  <si>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</si>
  <si>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</si>
  <si>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</si>
  <si>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</si>
  <si>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</si>
  <si>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</si>
  <si>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</si>
  <si>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</si>
  <si>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</si>
  <si>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</si>
  <si>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</si>
  <si>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</si>
  <si>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</si>
  <si>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</si>
  <si>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</si>
  <si>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</si>
  <si>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</si>
  <si>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</si>
  <si>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</si>
  <si>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</si>
  <si>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</si>
  <si>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</si>
  <si>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</si>
  <si>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</si>
  <si>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</si>
  <si>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</si>
  <si>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114004</t>
  </si>
  <si>
    <t>云南省人民对外友好协会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</si>
  <si>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</si>
  <si>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</si>
  <si>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</si>
  <si>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</si>
  <si>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</si>
  <si>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</si>
  <si>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</si>
  <si>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</si>
  <si>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</si>
  <si>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</si>
  <si>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</si>
  <si>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</si>
  <si>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</si>
  <si>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</si>
  <si>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</si>
  <si>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</si>
  <si>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</si>
  <si>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</si>
  <si>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</si>
  <si>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</si>
  <si>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</si>
  <si>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</si>
  <si>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</si>
  <si>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</si>
  <si>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</si>
  <si>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</si>
  <si>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</si>
  <si>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</si>
  <si>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</si>
  <si>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</si>
  <si>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</si>
  <si>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</si>
  <si>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</si>
  <si>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</si>
  <si>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</si>
  <si>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</si>
  <si>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</si>
  <si>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</si>
  <si>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</si>
  <si>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</si>
  <si>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</si>
  <si>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</si>
  <si>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</si>
  <si>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</si>
  <si>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</si>
  <si>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</si>
  <si>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</si>
  <si>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</si>
  <si>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</si>
  <si>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</si>
  <si>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</si>
  <si>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</si>
  <si>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</si>
  <si>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</si>
  <si>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</si>
  <si>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</si>
  <si>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</si>
  <si>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</si>
  <si>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</si>
  <si>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</si>
  <si>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</si>
  <si>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</si>
  <si>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</si>
  <si>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</si>
  <si>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</si>
  <si>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</si>
  <si>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</si>
  <si>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</si>
  <si>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</si>
  <si>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</si>
  <si>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</si>
  <si>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</si>
  <si>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</si>
  <si>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</si>
  <si>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</si>
  <si>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</si>
  <si>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</si>
  <si>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</si>
  <si>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</si>
  <si>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</si>
  <si>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注：涉密事项未公开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</si>
  <si>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</si>
  <si>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</si>
  <si>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</si>
  <si>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</si>
  <si>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</si>
  <si>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</si>
  <si>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</si>
  <si>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</si>
  <si>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</si>
  <si>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</si>
  <si>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</si>
  <si>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</si>
  <si>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</si>
  <si>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</si>
  <si>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</si>
  <si>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</si>
  <si>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</si>
  <si>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530000210000000046142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</si>
  <si>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</si>
  <si>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</si>
  <si>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</si>
  <si>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</si>
  <si>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</si>
  <si>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</si>
  <si>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</si>
  <si>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530000210000000046144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</si>
  <si>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</si>
  <si>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</si>
  <si>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</si>
  <si>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</si>
  <si>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</si>
  <si>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</si>
  <si>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</si>
  <si>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</si>
  <si>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</si>
  <si>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530000210000000046146</t>
  </si>
  <si>
    <t>30113</t>
  </si>
  <si>
    <t>530000210000000046151</t>
  </si>
  <si>
    <t>30217</t>
  </si>
  <si>
    <t>530000210000000046152</t>
  </si>
  <si>
    <t>行政人员公务交通补贴</t>
  </si>
  <si>
    <t>30239</t>
  </si>
  <si>
    <t>其他交通费用</t>
  </si>
  <si>
    <t>530000210000000046153</t>
  </si>
  <si>
    <t>工会经费</t>
  </si>
  <si>
    <t>30228</t>
  </si>
  <si>
    <t>530000210000000046154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</si>
  <si>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</si>
  <si>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</si>
  <si>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</si>
  <si>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</si>
  <si>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</si>
  <si>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</si>
  <si>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</si>
  <si>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</si>
  <si>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</si>
  <si>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</si>
  <si>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</si>
  <si>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</si>
  <si>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</si>
  <si>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</si>
  <si>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</si>
  <si>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</si>
  <si>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</si>
  <si>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</si>
  <si>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</si>
  <si>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</si>
  <si>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</si>
  <si>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30227</t>
  </si>
  <si>
    <t>委托业务费</t>
  </si>
  <si>
    <t>30229</t>
  </si>
  <si>
    <t>福利费</t>
  </si>
  <si>
    <t>30299</t>
  </si>
  <si>
    <t>其他商品和服务支出</t>
  </si>
  <si>
    <t>530000231100001109752</t>
  </si>
  <si>
    <t>302</t>
  </si>
  <si>
    <t>商品和服务支出</t>
  </si>
  <si>
    <t>530000241100002220612</t>
  </si>
  <si>
    <t>行政人员绩效奖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</si>
  <si>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</si>
  <si>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</si>
  <si>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</si>
  <si>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</si>
  <si>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</si>
  <si>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</si>
  <si>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其他运转类</t>
  </si>
  <si>
    <t>530000231100001109784</t>
  </si>
  <si>
    <t>事业发展类</t>
  </si>
  <si>
    <t>530000200000000001001</t>
  </si>
  <si>
    <t>399</t>
  </si>
  <si>
    <t>530000231100001109584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</si>
  <si>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</si>
  <si>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</si>
  <si>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</si>
  <si>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</si>
  <si>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</si>
  <si>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</si>
  <si>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</si>
  <si>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</si>
  <si>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</si>
  <si>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</si>
  <si>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</si>
  <si>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</si>
  <si>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预算06表</t>
  </si>
  <si>
    <t>2025年部门政府性基金预算支出预算表</t>
  </si>
  <si>
    <t>政府性基金预算支出</t>
  </si>
  <si>
    <t>注：我单位不涉及政府性基金预算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</si>
  <si>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</si>
  <si>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</si>
  <si>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</si>
  <si>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</si>
  <si>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</si>
  <si>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</si>
  <si>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</si>
  <si>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</si>
  <si>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</si>
  <si>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</si>
  <si>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</si>
  <si>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</si>
  <si>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注：我单位不涉及政府采购预算</t>
  </si>
  <si>
    <t>预算08表</t>
  </si>
  <si>
    <t>2025年部门政府购买服务预算表</t>
  </si>
  <si>
    <t>政府购买服务项目</t>
  </si>
  <si>
    <t>政府购买服务目录</t>
  </si>
  <si>
    <t>注：我单位不涉及政府购买服务预算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</si>
  <si>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</si>
  <si>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</si>
  <si>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</si>
  <si>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</si>
  <si>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</si>
  <si>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</si>
  <si>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</si>
  <si>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</si>
  <si>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</si>
  <si>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</si>
  <si>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</si>
  <si>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</si>
  <si>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</si>
  <si>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</si>
  <si>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</si>
  <si>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</si>
  <si>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</si>
  <si>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</si>
  <si>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</si>
  <si>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</si>
  <si>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</si>
  <si>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</si>
  <si>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</si>
  <si>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</si>
  <si>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注：我单位不涉及省对下转移支付预算</t>
  </si>
  <si>
    <t>预算09-2表</t>
  </si>
  <si>
    <t>2025年省对下转移支付绩效目标表</t>
  </si>
  <si>
    <t>注：我单位不涉及省对下转移支付绩效目标</t>
  </si>
  <si>
    <t>预算10表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</si>
  <si>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</si>
  <si>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</si>
  <si>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</si>
  <si>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</si>
  <si>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</si>
  <si>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</si>
  <si>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</si>
  <si>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</si>
  <si>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</si>
  <si>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</si>
  <si>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注：我单位不涉及新增资产配置</t>
  </si>
  <si>
    <t>预算11表</t>
  </si>
  <si>
    <t>2025年中央转移支付补助项目支出预算表</t>
  </si>
  <si>
    <t>上级补助</t>
  </si>
  <si>
    <t>注：我单位不涉及中央转移支付补助项目支出预算</t>
  </si>
  <si>
    <t>预算12表</t>
  </si>
  <si>
    <t>2025年部门项目支出中期规划预算表</t>
  </si>
  <si>
    <t>项目级次</t>
  </si>
  <si>
    <t>2025年</t>
  </si>
  <si>
    <t>2026年</t>
  </si>
  <si>
    <t>2027年</t>
  </si>
  <si>
    <t>本级</t>
  </si>
  <si>
    <t>229 其他运转类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</si>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</sst>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4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sz val="11"/>
      <name val="宋体"/>
      <charset val="1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2"/>
      <name val="宋体"/>
      <charset val="1"/>
    </font>
    <font>
      <sz val="9"/>
      <color rgb="FF000000"/>
      <name val="宋体"/>
      <charset val="1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7" applyNumberFormat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4" borderId="17" applyNumberFormat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49" fontId="8" fillId="0" borderId="7">
      <alignment horizontal="left" vertical="center" wrapText="1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0" fontId="8" fillId="0" borderId="7">
      <alignment horizontal="right" vertical="center"/>
    </xf>
    <xf numFmtId="180" fontId="8" fillId="0" borderId="7">
      <alignment horizontal="right" vertical="center"/>
    </xf>
    <xf numFmtId="0" fontId="8" fillId="0" borderId="0">
      <alignment vertical="top"/>
      <protection locked="0"/>
    </xf>
    <xf numFmtId="0" fontId="8" fillId="0" borderId="0">
      <alignment vertical="top"/>
      <protection locked="0"/>
    </xf>
  </cellStyleXfs>
  <cellXfs count="178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/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0" xfId="57" applyFont="1" applyFill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0" xfId="50" applyBorder="1">
      <alignment horizontal="left" vertical="center" wrapText="1"/>
    </xf>
    <xf numFmtId="49" fontId="8" fillId="0" borderId="0" xfId="50" applyBorder="1" applyAlignment="1">
      <alignment horizontal="right" vertical="center" wrapText="1"/>
    </xf>
    <xf numFmtId="49" fontId="9" fillId="0" borderId="0" xfId="50" applyFont="1" applyBorder="1" applyAlignment="1">
      <alignment horizontal="center" vertical="center" wrapText="1"/>
    </xf>
    <xf numFmtId="49" fontId="10" fillId="0" borderId="7" xfId="50" applyFont="1" applyAlignment="1">
      <alignment horizontal="center" vertical="center" wrapText="1"/>
    </xf>
    <xf numFmtId="49" fontId="11" fillId="0" borderId="7" xfId="50" applyAlignment="1">
      <alignment horizontal="center" vertical="center" wrapText="1"/>
    </xf>
    <xf numFmtId="49" fontId="10" fillId="0" borderId="7" xfId="50" applyFont="1">
      <alignment horizontal="left" vertical="center" wrapText="1"/>
    </xf>
    <xf numFmtId="180" fontId="8" fillId="0" borderId="7" xfId="56">
      <alignment horizontal="right" vertical="center"/>
    </xf>
    <xf numFmtId="176" fontId="8" fillId="0" borderId="7" xfId="51">
      <alignment horizontal="right" vertical="center"/>
    </xf>
    <xf numFmtId="0" fontId="12" fillId="0" borderId="0" xfId="58" applyFont="1" applyFill="1" applyBorder="1" applyAlignment="1" applyProtection="1"/>
    <xf numFmtId="0" fontId="1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indent="1"/>
    </xf>
    <xf numFmtId="0" fontId="15" fillId="0" borderId="0" xfId="58" applyFont="1" applyFill="1" applyBorder="1" applyAlignment="1" applyProtection="1">
      <alignment horizontal="center" wrapTex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16" fillId="0" borderId="7" xfId="57" applyFont="1" applyFill="1" applyBorder="1" applyAlignment="1" applyProtection="1">
      <alignment horizontal="lef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8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8" fillId="0" borderId="7" xfId="57" applyFont="1" applyFill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15" fillId="0" borderId="0" xfId="57" applyFont="1" applyFill="1" applyBorder="1" applyAlignment="1" applyProtection="1">
      <alignment horizont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vertical="center"/>
    </xf>
    <xf numFmtId="4" fontId="23" fillId="0" borderId="7" xfId="0" applyNumberFormat="1" applyFont="1" applyBorder="1" applyAlignment="1" applyProtection="1">
      <alignment horizontal="right" vertical="center"/>
      <protection locked="0"/>
    </xf>
    <xf numFmtId="49" fontId="23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3" fillId="0" borderId="7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176" fontId="23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3" fillId="0" borderId="6" xfId="0" applyFont="1" applyBorder="1" applyAlignment="1" applyProtection="1">
      <alignment horizontal="center" vertical="center"/>
      <protection locked="0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  <cellStyle name="Normal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opLeftCell="A8" workbookViewId="0">
      <selection activeCell="F14" sqref="F14"/>
    </sheetView>
  </sheetViews>
  <sheetFormatPr defaultColWidth="8" defaultRowHeight="14.25" customHeight="1" outlineLevelCol="3"/>
  <cols>
    <col min="1" max="1" width="39.5740740740741" customWidth="1"/>
    <col min="2" max="2" width="46.3148148148148" customWidth="1"/>
    <col min="3" max="3" width="40.4259259259259" customWidth="1"/>
    <col min="4" max="4" width="50.1759259259259" customWidth="1"/>
  </cols>
  <sheetData>
    <row r="1" ht="12" customHeight="1" spans="4:4">
      <c r="D1" s="99" t="s">
        <v>0</v>
      </c>
    </row>
    <row r="2" ht="36" customHeight="1" spans="1:4">
      <c r="A2" s="45" t="s">
        <v>1</v>
      </c>
      <c r="B2" s="170"/>
      <c r="C2" s="170"/>
      <c r="D2" s="170"/>
    </row>
    <row r="3" ht="21" customHeight="1" spans="1:4">
      <c r="A3" s="92" t="str">
        <f>"单位名称："&amp;"云南省人民对外友好协会"</f>
        <v>单位名称：云南省人民对外友好协会</v>
      </c>
      <c r="B3" s="136"/>
      <c r="C3" s="136"/>
      <c r="D3" s="98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7" t="s">
        <v>8</v>
      </c>
      <c r="B7" s="122">
        <v>14738820.64</v>
      </c>
      <c r="C7" s="23" t="str">
        <f>"一"&amp;"、"&amp;"一般公共服务支出"</f>
        <v>一、一般公共服务支出</v>
      </c>
      <c r="D7" s="122">
        <v>13872480.49</v>
      </c>
    </row>
    <row r="8" ht="25.4" customHeight="1" spans="1:4">
      <c r="A8" s="147" t="s">
        <v>9</v>
      </c>
      <c r="B8" s="122"/>
      <c r="C8" s="23" t="str">
        <f>"二"&amp;"、"&amp;"社会保障和就业支出"</f>
        <v>二、社会保障和就业支出</v>
      </c>
      <c r="D8" s="122">
        <v>332747.43</v>
      </c>
    </row>
    <row r="9" ht="25.4" customHeight="1" spans="1:4">
      <c r="A9" s="147" t="s">
        <v>10</v>
      </c>
      <c r="B9" s="122"/>
      <c r="C9" s="23" t="str">
        <f>"三"&amp;"、"&amp;"卫生健康支出"</f>
        <v>三、卫生健康支出</v>
      </c>
      <c r="D9" s="122">
        <v>336969.91</v>
      </c>
    </row>
    <row r="10" ht="25.4" customHeight="1" spans="1:4">
      <c r="A10" s="147" t="s">
        <v>11</v>
      </c>
      <c r="B10" s="91"/>
      <c r="C10" s="23" t="str">
        <f>"四"&amp;"、"&amp;"住房保障支出"</f>
        <v>四、住房保障支出</v>
      </c>
      <c r="D10" s="122">
        <v>246622.81</v>
      </c>
    </row>
    <row r="11" ht="25.4" customHeight="1" spans="1:4">
      <c r="A11" s="147" t="s">
        <v>12</v>
      </c>
      <c r="B11" s="122"/>
      <c r="C11" s="23"/>
      <c r="D11" s="122"/>
    </row>
    <row r="12" ht="25.4" customHeight="1" spans="1:4">
      <c r="A12" s="147" t="s">
        <v>13</v>
      </c>
      <c r="B12" s="91"/>
      <c r="C12" s="23"/>
      <c r="D12" s="122"/>
    </row>
    <row r="13" ht="25.4" customHeight="1" spans="1:4">
      <c r="A13" s="147" t="s">
        <v>14</v>
      </c>
      <c r="B13" s="91"/>
      <c r="C13" s="23"/>
      <c r="D13" s="122"/>
    </row>
    <row r="14" ht="25.4" customHeight="1" spans="1:4">
      <c r="A14" s="147" t="s">
        <v>15</v>
      </c>
      <c r="B14" s="91"/>
      <c r="C14" s="23"/>
      <c r="D14" s="122"/>
    </row>
    <row r="15" ht="25.4" customHeight="1" spans="1:4">
      <c r="A15" s="171" t="s">
        <v>16</v>
      </c>
      <c r="B15" s="91"/>
      <c r="C15" s="23"/>
      <c r="D15" s="122"/>
    </row>
    <row r="16" ht="25.4" customHeight="1" spans="1:4">
      <c r="A16" s="171" t="s">
        <v>17</v>
      </c>
      <c r="B16" s="122"/>
      <c r="C16" s="23"/>
      <c r="D16" s="122"/>
    </row>
    <row r="17" ht="25.4" customHeight="1" spans="1:4">
      <c r="A17" s="172" t="s">
        <v>18</v>
      </c>
      <c r="B17" s="143">
        <v>14738820.64</v>
      </c>
      <c r="C17" s="144" t="s">
        <v>19</v>
      </c>
      <c r="D17" s="143">
        <v>14788820.64</v>
      </c>
    </row>
    <row r="18" ht="25.4" customHeight="1" spans="1:4">
      <c r="A18" s="173" t="s">
        <v>20</v>
      </c>
      <c r="B18" s="143">
        <v>50000</v>
      </c>
      <c r="C18" s="174" t="s">
        <v>21</v>
      </c>
      <c r="D18" s="175"/>
    </row>
    <row r="19" ht="25.4" customHeight="1" spans="1:4">
      <c r="A19" s="176" t="s">
        <v>22</v>
      </c>
      <c r="B19" s="122">
        <v>50000</v>
      </c>
      <c r="C19" s="145" t="s">
        <v>22</v>
      </c>
      <c r="D19" s="91"/>
    </row>
    <row r="20" ht="25.4" customHeight="1" spans="1:4">
      <c r="A20" s="176" t="s">
        <v>23</v>
      </c>
      <c r="B20" s="122"/>
      <c r="C20" s="145" t="s">
        <v>24</v>
      </c>
      <c r="D20" s="91"/>
    </row>
    <row r="21" ht="25.4" customHeight="1" spans="1:4">
      <c r="A21" s="177" t="s">
        <v>25</v>
      </c>
      <c r="B21" s="143">
        <v>14788820.64</v>
      </c>
      <c r="C21" s="144" t="s">
        <v>26</v>
      </c>
      <c r="D21" s="139">
        <v>14788820.64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C15" sqref="C15"/>
    </sheetView>
  </sheetViews>
  <sheetFormatPr defaultColWidth="9.13888888888889" defaultRowHeight="14.25" customHeight="1" outlineLevelCol="5"/>
  <cols>
    <col min="1" max="1" width="29.0277777777778" customWidth="1"/>
    <col min="2" max="2" width="28.6018518518519" customWidth="1"/>
    <col min="3" max="3" width="31.6018518518519" customWidth="1"/>
    <col min="4" max="6" width="33.4537037037037" customWidth="1"/>
  </cols>
  <sheetData>
    <row r="1" ht="15.75" customHeight="1" spans="6:6">
      <c r="F1" s="56" t="s">
        <v>231</v>
      </c>
    </row>
    <row r="2" ht="28.5" customHeight="1" spans="1:6">
      <c r="A2" s="28" t="s">
        <v>232</v>
      </c>
      <c r="B2" s="28"/>
      <c r="C2" s="28"/>
      <c r="D2" s="28"/>
      <c r="E2" s="28"/>
      <c r="F2" s="28"/>
    </row>
    <row r="3" ht="15" customHeight="1" spans="1:6">
      <c r="A3" s="100" t="str">
        <f>"单位名称："&amp;"云南省人民对外友好协会"</f>
        <v>单位名称：云南省人民对外友好协会</v>
      </c>
      <c r="B3" s="101"/>
      <c r="C3" s="101"/>
      <c r="D3" s="59"/>
      <c r="E3" s="59"/>
      <c r="F3" s="102" t="s">
        <v>2</v>
      </c>
    </row>
    <row r="4" ht="18.75" customHeight="1" spans="1:6">
      <c r="A4" s="9" t="s">
        <v>130</v>
      </c>
      <c r="B4" s="9" t="s">
        <v>49</v>
      </c>
      <c r="C4" s="9" t="s">
        <v>50</v>
      </c>
      <c r="D4" s="15" t="s">
        <v>233</v>
      </c>
      <c r="E4" s="63"/>
      <c r="F4" s="63"/>
    </row>
    <row r="5" ht="30" customHeight="1" spans="1:6">
      <c r="A5" s="18"/>
      <c r="B5" s="18"/>
      <c r="C5" s="18"/>
      <c r="D5" s="15" t="s">
        <v>31</v>
      </c>
      <c r="E5" s="63" t="s">
        <v>58</v>
      </c>
      <c r="F5" s="63" t="s">
        <v>59</v>
      </c>
    </row>
    <row r="6" ht="16.5" customHeight="1" spans="1:6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3" t="s">
        <v>95</v>
      </c>
      <c r="B8" s="104"/>
      <c r="C8" s="104" t="s">
        <v>95</v>
      </c>
      <c r="D8" s="22"/>
      <c r="E8" s="22"/>
      <c r="F8" s="22"/>
    </row>
    <row r="9" customHeight="1" spans="1:1">
      <c r="A9" s="44" t="s">
        <v>234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7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topLeftCell="A5" workbookViewId="0">
      <selection activeCell="B16" sqref="B16"/>
    </sheetView>
  </sheetViews>
  <sheetFormatPr defaultColWidth="9.13888888888889" defaultRowHeight="14.25" customHeight="1"/>
  <cols>
    <col min="1" max="1" width="39.1388888888889" customWidth="1"/>
    <col min="2" max="2" width="21.712962962963" customWidth="1"/>
    <col min="3" max="3" width="35.2777777777778" customWidth="1"/>
    <col min="4" max="4" width="7.71296296296296" customWidth="1"/>
    <col min="5" max="5" width="10.2777777777778" customWidth="1"/>
    <col min="6" max="11" width="14.7407407407407" customWidth="1"/>
    <col min="12" max="16" width="12.5740740740741" customWidth="1"/>
    <col min="17" max="17" width="10.4259259259259" customWidth="1"/>
  </cols>
  <sheetData>
    <row r="1" ht="13.5" customHeight="1" spans="15:17">
      <c r="O1" s="55"/>
      <c r="P1" s="55"/>
      <c r="Q1" s="98" t="s">
        <v>235</v>
      </c>
    </row>
    <row r="2" ht="27.75" customHeight="1" spans="1:17">
      <c r="A2" s="57" t="s">
        <v>236</v>
      </c>
      <c r="B2" s="28"/>
      <c r="C2" s="28"/>
      <c r="D2" s="28"/>
      <c r="E2" s="28"/>
      <c r="F2" s="28"/>
      <c r="G2" s="28"/>
      <c r="H2" s="28"/>
      <c r="I2" s="28"/>
      <c r="J2" s="28"/>
      <c r="K2" s="46"/>
      <c r="L2" s="28"/>
      <c r="M2" s="28"/>
      <c r="N2" s="28"/>
      <c r="O2" s="46"/>
      <c r="P2" s="46"/>
      <c r="Q2" s="28"/>
    </row>
    <row r="3" ht="18.75" customHeight="1" spans="1:17">
      <c r="A3" s="92" t="str">
        <f>"单位名称："&amp;"云南省人民对外友好协会"</f>
        <v>单位名称：云南省人民对外友好协会</v>
      </c>
      <c r="B3" s="6"/>
      <c r="C3" s="6"/>
      <c r="D3" s="6"/>
      <c r="E3" s="6"/>
      <c r="F3" s="6"/>
      <c r="G3" s="6"/>
      <c r="H3" s="6"/>
      <c r="I3" s="6"/>
      <c r="J3" s="6"/>
      <c r="O3" s="64"/>
      <c r="P3" s="64"/>
      <c r="Q3" s="99" t="s">
        <v>120</v>
      </c>
    </row>
    <row r="4" ht="15.75" customHeight="1" spans="1:17">
      <c r="A4" s="9" t="s">
        <v>237</v>
      </c>
      <c r="B4" s="68" t="s">
        <v>238</v>
      </c>
      <c r="C4" s="68" t="s">
        <v>239</v>
      </c>
      <c r="D4" s="68" t="s">
        <v>240</v>
      </c>
      <c r="E4" s="68" t="s">
        <v>241</v>
      </c>
      <c r="F4" s="68" t="s">
        <v>242</v>
      </c>
      <c r="G4" s="69" t="s">
        <v>137</v>
      </c>
      <c r="H4" s="69"/>
      <c r="I4" s="69"/>
      <c r="J4" s="69"/>
      <c r="K4" s="70"/>
      <c r="L4" s="69"/>
      <c r="M4" s="69"/>
      <c r="N4" s="69"/>
      <c r="O4" s="85"/>
      <c r="P4" s="70"/>
      <c r="Q4" s="86"/>
    </row>
    <row r="5" ht="17.25" customHeight="1" spans="1:17">
      <c r="A5" s="14"/>
      <c r="B5" s="71"/>
      <c r="C5" s="71"/>
      <c r="D5" s="71"/>
      <c r="E5" s="71"/>
      <c r="F5" s="71"/>
      <c r="G5" s="71" t="s">
        <v>31</v>
      </c>
      <c r="H5" s="71" t="s">
        <v>34</v>
      </c>
      <c r="I5" s="71" t="s">
        <v>243</v>
      </c>
      <c r="J5" s="71" t="s">
        <v>244</v>
      </c>
      <c r="K5" s="72" t="s">
        <v>245</v>
      </c>
      <c r="L5" s="87" t="s">
        <v>246</v>
      </c>
      <c r="M5" s="87"/>
      <c r="N5" s="87"/>
      <c r="O5" s="88"/>
      <c r="P5" s="89"/>
      <c r="Q5" s="73"/>
    </row>
    <row r="6" ht="54" customHeight="1" spans="1:17">
      <c r="A6" s="17"/>
      <c r="B6" s="73"/>
      <c r="C6" s="73"/>
      <c r="D6" s="73"/>
      <c r="E6" s="73"/>
      <c r="F6" s="73"/>
      <c r="G6" s="73"/>
      <c r="H6" s="73" t="s">
        <v>33</v>
      </c>
      <c r="I6" s="73"/>
      <c r="J6" s="73"/>
      <c r="K6" s="74"/>
      <c r="L6" s="73" t="s">
        <v>33</v>
      </c>
      <c r="M6" s="73" t="s">
        <v>44</v>
      </c>
      <c r="N6" s="73" t="s">
        <v>144</v>
      </c>
      <c r="O6" s="90" t="s">
        <v>40</v>
      </c>
      <c r="P6" s="74" t="s">
        <v>41</v>
      </c>
      <c r="Q6" s="73" t="s">
        <v>42</v>
      </c>
    </row>
    <row r="7" ht="15" customHeight="1" spans="1:17">
      <c r="A7" s="18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ht="21" customHeight="1" spans="1:17">
      <c r="A8" s="75"/>
      <c r="B8" s="76"/>
      <c r="C8" s="76"/>
      <c r="D8" s="76"/>
      <c r="E8" s="95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75"/>
      <c r="B9" s="76"/>
      <c r="C9" s="76"/>
      <c r="D9" s="96"/>
      <c r="E9" s="9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78" t="s">
        <v>95</v>
      </c>
      <c r="B10" s="79"/>
      <c r="C10" s="79"/>
      <c r="D10" s="79"/>
      <c r="E10" s="9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customHeight="1" spans="1:1">
      <c r="A11" s="44" t="s">
        <v>247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C15" sqref="C15"/>
    </sheetView>
  </sheetViews>
  <sheetFormatPr defaultColWidth="9.13888888888889" defaultRowHeight="14.25" customHeight="1"/>
  <cols>
    <col min="1" max="1" width="31.4259259259259" customWidth="1"/>
    <col min="2" max="2" width="21.712962962963" customWidth="1"/>
    <col min="3" max="3" width="26.712962962963" customWidth="1"/>
    <col min="4" max="14" width="16.6018518518519" customWidth="1"/>
  </cols>
  <sheetData>
    <row r="1" ht="13.5" customHeight="1" spans="1:14">
      <c r="A1" s="61"/>
      <c r="B1" s="61"/>
      <c r="C1" s="61"/>
      <c r="D1" s="61"/>
      <c r="E1" s="61"/>
      <c r="F1" s="61"/>
      <c r="G1" s="61"/>
      <c r="H1" s="65"/>
      <c r="I1" s="61"/>
      <c r="J1" s="61"/>
      <c r="K1" s="61"/>
      <c r="L1" s="55"/>
      <c r="M1" s="81"/>
      <c r="N1" s="82" t="s">
        <v>248</v>
      </c>
    </row>
    <row r="2" ht="27.75" customHeight="1" spans="1:14">
      <c r="A2" s="57" t="s">
        <v>249</v>
      </c>
      <c r="B2" s="66"/>
      <c r="C2" s="66"/>
      <c r="D2" s="66"/>
      <c r="E2" s="66"/>
      <c r="F2" s="66"/>
      <c r="G2" s="66"/>
      <c r="H2" s="67"/>
      <c r="I2" s="66"/>
      <c r="J2" s="66"/>
      <c r="K2" s="66"/>
      <c r="L2" s="46"/>
      <c r="M2" s="67"/>
      <c r="N2" s="66"/>
    </row>
    <row r="3" ht="18.75" customHeight="1" spans="1:14">
      <c r="A3" s="58" t="str">
        <f>"单位名称："&amp;"云南省人民对外友好协会"</f>
        <v>单位名称：云南省人民对外友好协会</v>
      </c>
      <c r="B3" s="59"/>
      <c r="C3" s="59"/>
      <c r="D3" s="59"/>
      <c r="E3" s="59"/>
      <c r="F3" s="59"/>
      <c r="G3" s="59"/>
      <c r="H3" s="65"/>
      <c r="I3" s="61"/>
      <c r="J3" s="61"/>
      <c r="K3" s="61"/>
      <c r="L3" s="64"/>
      <c r="M3" s="83"/>
      <c r="N3" s="84" t="s">
        <v>120</v>
      </c>
    </row>
    <row r="4" ht="15.75" customHeight="1" spans="1:14">
      <c r="A4" s="9" t="s">
        <v>237</v>
      </c>
      <c r="B4" s="68" t="s">
        <v>250</v>
      </c>
      <c r="C4" s="68" t="s">
        <v>251</v>
      </c>
      <c r="D4" s="69" t="s">
        <v>137</v>
      </c>
      <c r="E4" s="69"/>
      <c r="F4" s="69"/>
      <c r="G4" s="69"/>
      <c r="H4" s="70"/>
      <c r="I4" s="69"/>
      <c r="J4" s="69"/>
      <c r="K4" s="69"/>
      <c r="L4" s="85"/>
      <c r="M4" s="70"/>
      <c r="N4" s="86"/>
    </row>
    <row r="5" ht="17.25" customHeight="1" spans="1:14">
      <c r="A5" s="14"/>
      <c r="B5" s="71"/>
      <c r="C5" s="71"/>
      <c r="D5" s="71" t="s">
        <v>31</v>
      </c>
      <c r="E5" s="71" t="s">
        <v>34</v>
      </c>
      <c r="F5" s="71" t="s">
        <v>243</v>
      </c>
      <c r="G5" s="71" t="s">
        <v>244</v>
      </c>
      <c r="H5" s="72" t="s">
        <v>245</v>
      </c>
      <c r="I5" s="87" t="s">
        <v>246</v>
      </c>
      <c r="J5" s="87"/>
      <c r="K5" s="87"/>
      <c r="L5" s="88"/>
      <c r="M5" s="89"/>
      <c r="N5" s="73"/>
    </row>
    <row r="6" ht="54" customHeight="1" spans="1:14">
      <c r="A6" s="17"/>
      <c r="B6" s="73"/>
      <c r="C6" s="73"/>
      <c r="D6" s="73"/>
      <c r="E6" s="73"/>
      <c r="F6" s="73"/>
      <c r="G6" s="73"/>
      <c r="H6" s="74"/>
      <c r="I6" s="73" t="s">
        <v>33</v>
      </c>
      <c r="J6" s="73" t="s">
        <v>44</v>
      </c>
      <c r="K6" s="73" t="s">
        <v>144</v>
      </c>
      <c r="L6" s="90" t="s">
        <v>40</v>
      </c>
      <c r="M6" s="74" t="s">
        <v>41</v>
      </c>
      <c r="N6" s="73" t="s">
        <v>42</v>
      </c>
    </row>
    <row r="7" ht="15" customHeight="1" spans="1:14">
      <c r="A7" s="17">
        <v>1</v>
      </c>
      <c r="B7" s="73">
        <v>2</v>
      </c>
      <c r="C7" s="73">
        <v>3</v>
      </c>
      <c r="D7" s="74">
        <v>4</v>
      </c>
      <c r="E7" s="74">
        <v>5</v>
      </c>
      <c r="F7" s="74">
        <v>6</v>
      </c>
      <c r="G7" s="74">
        <v>7</v>
      </c>
      <c r="H7" s="74">
        <v>8</v>
      </c>
      <c r="I7" s="74">
        <v>9</v>
      </c>
      <c r="J7" s="74">
        <v>10</v>
      </c>
      <c r="K7" s="74">
        <v>11</v>
      </c>
      <c r="L7" s="74">
        <v>12</v>
      </c>
      <c r="M7" s="74">
        <v>13</v>
      </c>
      <c r="N7" s="74">
        <v>14</v>
      </c>
    </row>
    <row r="8" ht="21" customHeight="1" spans="1:14">
      <c r="A8" s="75"/>
      <c r="B8" s="76"/>
      <c r="C8" s="76"/>
      <c r="D8" s="77"/>
      <c r="E8" s="77"/>
      <c r="F8" s="77"/>
      <c r="G8" s="77"/>
      <c r="H8" s="77"/>
      <c r="I8" s="77"/>
      <c r="J8" s="77"/>
      <c r="K8" s="77"/>
      <c r="L8" s="91"/>
      <c r="M8" s="77"/>
      <c r="N8" s="77"/>
    </row>
    <row r="9" ht="21" customHeight="1" spans="1:14">
      <c r="A9" s="75"/>
      <c r="B9" s="76"/>
      <c r="C9" s="76"/>
      <c r="D9" s="77"/>
      <c r="E9" s="77"/>
      <c r="F9" s="77"/>
      <c r="G9" s="77"/>
      <c r="H9" s="77"/>
      <c r="I9" s="77"/>
      <c r="J9" s="77"/>
      <c r="K9" s="77"/>
      <c r="L9" s="91"/>
      <c r="M9" s="77"/>
      <c r="N9" s="77"/>
    </row>
    <row r="10" ht="21" customHeight="1" spans="1:14">
      <c r="A10" s="78" t="s">
        <v>95</v>
      </c>
      <c r="B10" s="79"/>
      <c r="C10" s="80"/>
      <c r="D10" s="77"/>
      <c r="E10" s="77"/>
      <c r="F10" s="77"/>
      <c r="G10" s="77"/>
      <c r="H10" s="77"/>
      <c r="I10" s="77"/>
      <c r="J10" s="77"/>
      <c r="K10" s="77"/>
      <c r="L10" s="91"/>
      <c r="M10" s="77"/>
      <c r="N10" s="77"/>
    </row>
    <row r="11" customHeight="1" spans="1:1">
      <c r="A11" s="27" t="s">
        <v>252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9"/>
  <sheetViews>
    <sheetView showZeros="0" workbookViewId="0">
      <selection activeCell="C15" sqref="C15"/>
    </sheetView>
  </sheetViews>
  <sheetFormatPr defaultColWidth="9.13888888888889" defaultRowHeight="14.25" customHeight="1"/>
  <cols>
    <col min="1" max="1" width="42.0277777777778" customWidth="1"/>
    <col min="2" max="15" width="17.1759259259259" customWidth="1"/>
    <col min="16" max="23" width="17.0277777777778" customWidth="1"/>
  </cols>
  <sheetData>
    <row r="1" ht="13.5" customHeight="1" spans="4:23">
      <c r="D1" s="56"/>
      <c r="W1" s="55" t="s">
        <v>253</v>
      </c>
    </row>
    <row r="2" ht="27.75" customHeight="1" spans="1:23">
      <c r="A2" s="57" t="s">
        <v>254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8" customHeight="1" spans="1:23">
      <c r="A3" s="58" t="str">
        <f>"单位名称："&amp;"云南省人民对外友好协会"</f>
        <v>单位名称：云南省人民对外友好协会</v>
      </c>
      <c r="B3" s="59"/>
      <c r="C3" s="59"/>
      <c r="D3" s="60"/>
      <c r="E3" s="61"/>
      <c r="F3" s="61"/>
      <c r="G3" s="61"/>
      <c r="H3" s="61"/>
      <c r="I3" s="61"/>
      <c r="W3" s="64" t="s">
        <v>120</v>
      </c>
    </row>
    <row r="4" ht="19.5" customHeight="1" spans="1:23">
      <c r="A4" s="15" t="s">
        <v>255</v>
      </c>
      <c r="B4" s="10" t="s">
        <v>137</v>
      </c>
      <c r="C4" s="11"/>
      <c r="D4" s="11"/>
      <c r="E4" s="10" t="s">
        <v>256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ht="40.5" customHeight="1" spans="1:23">
      <c r="A5" s="18"/>
      <c r="B5" s="29" t="s">
        <v>31</v>
      </c>
      <c r="C5" s="9" t="s">
        <v>34</v>
      </c>
      <c r="D5" s="62" t="s">
        <v>257</v>
      </c>
      <c r="E5" s="63" t="s">
        <v>258</v>
      </c>
      <c r="F5" s="63" t="s">
        <v>259</v>
      </c>
      <c r="G5" s="63" t="s">
        <v>260</v>
      </c>
      <c r="H5" s="63" t="s">
        <v>261</v>
      </c>
      <c r="I5" s="63" t="s">
        <v>262</v>
      </c>
      <c r="J5" s="63" t="s">
        <v>263</v>
      </c>
      <c r="K5" s="63" t="s">
        <v>264</v>
      </c>
      <c r="L5" s="63" t="s">
        <v>265</v>
      </c>
      <c r="M5" s="63" t="s">
        <v>266</v>
      </c>
      <c r="N5" s="63" t="s">
        <v>267</v>
      </c>
      <c r="O5" s="63" t="s">
        <v>268</v>
      </c>
      <c r="P5" s="63" t="s">
        <v>269</v>
      </c>
      <c r="Q5" s="63" t="s">
        <v>270</v>
      </c>
      <c r="R5" s="63" t="s">
        <v>271</v>
      </c>
      <c r="S5" s="63" t="s">
        <v>272</v>
      </c>
      <c r="T5" s="63" t="s">
        <v>273</v>
      </c>
      <c r="U5" s="63" t="s">
        <v>274</v>
      </c>
      <c r="V5" s="63" t="s">
        <v>275</v>
      </c>
      <c r="W5" s="63" t="s">
        <v>276</v>
      </c>
    </row>
    <row r="6" ht="19.5" customHeight="1" spans="1:23">
      <c r="A6" s="63">
        <v>1</v>
      </c>
      <c r="B6" s="63">
        <v>2</v>
      </c>
      <c r="C6" s="63">
        <v>3</v>
      </c>
      <c r="D6" s="10">
        <v>4</v>
      </c>
      <c r="E6" s="63">
        <v>5</v>
      </c>
      <c r="F6" s="63">
        <v>6</v>
      </c>
      <c r="G6" s="63">
        <v>7</v>
      </c>
      <c r="H6" s="10">
        <v>8</v>
      </c>
      <c r="I6" s="63">
        <v>9</v>
      </c>
      <c r="J6" s="63">
        <v>10</v>
      </c>
      <c r="K6" s="63">
        <v>11</v>
      </c>
      <c r="L6" s="10">
        <v>12</v>
      </c>
      <c r="M6" s="63">
        <v>13</v>
      </c>
      <c r="N6" s="63">
        <v>14</v>
      </c>
      <c r="O6" s="63">
        <v>15</v>
      </c>
      <c r="P6" s="10">
        <v>16</v>
      </c>
      <c r="Q6" s="63">
        <v>17</v>
      </c>
      <c r="R6" s="63">
        <v>18</v>
      </c>
      <c r="S6" s="63">
        <v>19</v>
      </c>
      <c r="T6" s="10">
        <v>20</v>
      </c>
      <c r="U6" s="10">
        <v>21</v>
      </c>
      <c r="V6" s="10">
        <v>22</v>
      </c>
      <c r="W6" s="63">
        <v>23</v>
      </c>
    </row>
    <row r="7" ht="28.4" customHeight="1" spans="1:23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ht="29.9" customHeight="1" spans="1:23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customHeight="1" spans="1:1">
      <c r="A9" s="44" t="s">
        <v>277</v>
      </c>
    </row>
  </sheetData>
  <mergeCells count="5">
    <mergeCell ref="A2:W2"/>
    <mergeCell ref="A3:I3"/>
    <mergeCell ref="B4:D4"/>
    <mergeCell ref="E4:W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B17" sqref="B17"/>
    </sheetView>
  </sheetViews>
  <sheetFormatPr defaultColWidth="9.13888888888889" defaultRowHeight="12" customHeight="1" outlineLevelRow="7"/>
  <cols>
    <col min="1" max="1" width="34.2777777777778" customWidth="1"/>
    <col min="2" max="2" width="29" customWidth="1"/>
    <col min="3" max="3" width="16.3148148148148" customWidth="1"/>
    <col min="4" max="4" width="15.6018518518519" customWidth="1"/>
    <col min="5" max="5" width="23.5740740740741" customWidth="1"/>
    <col min="6" max="6" width="11.2777777777778" customWidth="1"/>
    <col min="7" max="7" width="14.8796296296296" customWidth="1"/>
    <col min="8" max="8" width="10.8796296296296" customWidth="1"/>
    <col min="9" max="9" width="13.4259259259259" customWidth="1"/>
    <col min="10" max="10" width="32.0277777777778" customWidth="1"/>
  </cols>
  <sheetData>
    <row r="1" customHeight="1" spans="10:10">
      <c r="J1" s="55" t="s">
        <v>278</v>
      </c>
    </row>
    <row r="2" ht="28.5" customHeight="1" spans="1:10">
      <c r="A2" s="45" t="s">
        <v>279</v>
      </c>
      <c r="B2" s="28"/>
      <c r="C2" s="28"/>
      <c r="D2" s="28"/>
      <c r="E2" s="28"/>
      <c r="F2" s="46"/>
      <c r="G2" s="28"/>
      <c r="H2" s="46"/>
      <c r="I2" s="46"/>
      <c r="J2" s="28"/>
    </row>
    <row r="3" ht="17.25" customHeight="1" spans="1:1">
      <c r="A3" s="4" t="str">
        <f>"单位名称："&amp;"云南省人民对外友好协会"</f>
        <v>单位名称：云南省人民对外友好协会</v>
      </c>
    </row>
    <row r="4" ht="44.25" customHeight="1" spans="1:10">
      <c r="A4" s="47" t="s">
        <v>221</v>
      </c>
      <c r="B4" s="47" t="s">
        <v>222</v>
      </c>
      <c r="C4" s="47" t="s">
        <v>223</v>
      </c>
      <c r="D4" s="47" t="s">
        <v>224</v>
      </c>
      <c r="E4" s="47" t="s">
        <v>225</v>
      </c>
      <c r="F4" s="48" t="s">
        <v>226</v>
      </c>
      <c r="G4" s="47" t="s">
        <v>227</v>
      </c>
      <c r="H4" s="48" t="s">
        <v>228</v>
      </c>
      <c r="I4" s="48" t="s">
        <v>229</v>
      </c>
      <c r="J4" s="47" t="s">
        <v>230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42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42" customHeight="1" spans="1:10">
      <c r="A7" s="49"/>
      <c r="B7" s="53"/>
      <c r="C7" s="53"/>
      <c r="D7" s="53"/>
      <c r="E7" s="49"/>
      <c r="F7" s="53"/>
      <c r="G7" s="49"/>
      <c r="H7" s="53"/>
      <c r="I7" s="53"/>
      <c r="J7" s="49"/>
    </row>
    <row r="8" customHeight="1" spans="1:1">
      <c r="A8" s="54" t="s">
        <v>280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C13" sqref="C13"/>
    </sheetView>
  </sheetViews>
  <sheetFormatPr defaultColWidth="8.85185185185185" defaultRowHeight="15" customHeight="1" outlineLevelCol="7"/>
  <cols>
    <col min="1" max="1" width="36.0277777777778" customWidth="1"/>
    <col min="2" max="2" width="19.7407407407407" customWidth="1"/>
    <col min="3" max="3" width="33.3148148148148" customWidth="1"/>
    <col min="4" max="4" width="34.7407407407407" customWidth="1"/>
    <col min="5" max="5" width="14.4537037037037" customWidth="1"/>
    <col min="6" max="6" width="17.1759259259259" customWidth="1"/>
    <col min="7" max="7" width="17.3148148148148" customWidth="1"/>
    <col min="8" max="8" width="28.3148148148148" customWidth="1"/>
  </cols>
  <sheetData>
    <row r="1" ht="18.75" customHeight="1" spans="1:8">
      <c r="A1" s="36"/>
      <c r="B1" s="36"/>
      <c r="C1" s="36"/>
      <c r="D1" s="36"/>
      <c r="E1" s="36"/>
      <c r="F1" s="36"/>
      <c r="G1" s="36"/>
      <c r="H1" s="37" t="s">
        <v>281</v>
      </c>
    </row>
    <row r="2" ht="30.65" customHeight="1" spans="1:8">
      <c r="A2" s="38" t="s">
        <v>282</v>
      </c>
      <c r="B2" s="38"/>
      <c r="C2" s="38"/>
      <c r="D2" s="38"/>
      <c r="E2" s="38"/>
      <c r="F2" s="38"/>
      <c r="G2" s="38"/>
      <c r="H2" s="38"/>
    </row>
    <row r="3" ht="18.75" customHeight="1" spans="1:8">
      <c r="A3" s="36" t="str">
        <f>"单位名称："&amp;"云南省人民对外友好协会"</f>
        <v>单位名称：云南省人民对外友好协会</v>
      </c>
      <c r="B3" s="36"/>
      <c r="C3" s="36"/>
      <c r="D3" s="36"/>
      <c r="E3" s="36"/>
      <c r="F3" s="36"/>
      <c r="G3" s="36"/>
      <c r="H3" s="36"/>
    </row>
    <row r="4" ht="18.75" customHeight="1" spans="1:8">
      <c r="A4" s="39" t="s">
        <v>130</v>
      </c>
      <c r="B4" s="39" t="s">
        <v>283</v>
      </c>
      <c r="C4" s="39" t="s">
        <v>284</v>
      </c>
      <c r="D4" s="39" t="s">
        <v>285</v>
      </c>
      <c r="E4" s="39" t="s">
        <v>286</v>
      </c>
      <c r="F4" s="39" t="s">
        <v>287</v>
      </c>
      <c r="G4" s="39"/>
      <c r="H4" s="39"/>
    </row>
    <row r="5" ht="18.75" customHeight="1" spans="1:8">
      <c r="A5" s="39"/>
      <c r="B5" s="39"/>
      <c r="C5" s="39"/>
      <c r="D5" s="39"/>
      <c r="E5" s="39"/>
      <c r="F5" s="39" t="s">
        <v>241</v>
      </c>
      <c r="G5" s="39" t="s">
        <v>288</v>
      </c>
      <c r="H5" s="39" t="s">
        <v>289</v>
      </c>
    </row>
    <row r="6" ht="18.75" customHeight="1" spans="1:8">
      <c r="A6" s="40" t="s">
        <v>112</v>
      </c>
      <c r="B6" s="40" t="s">
        <v>113</v>
      </c>
      <c r="C6" s="40" t="s">
        <v>114</v>
      </c>
      <c r="D6" s="40" t="s">
        <v>115</v>
      </c>
      <c r="E6" s="40" t="s">
        <v>116</v>
      </c>
      <c r="F6" s="40" t="s">
        <v>117</v>
      </c>
      <c r="G6" s="40" t="s">
        <v>290</v>
      </c>
      <c r="H6" s="40" t="s">
        <v>291</v>
      </c>
    </row>
    <row r="7" ht="29.9" customHeight="1" spans="1:8">
      <c r="A7" s="41"/>
      <c r="B7" s="41"/>
      <c r="C7" s="41"/>
      <c r="D7" s="41"/>
      <c r="E7" s="39"/>
      <c r="F7" s="42"/>
      <c r="G7" s="43"/>
      <c r="H7" s="43"/>
    </row>
    <row r="8" ht="20.15" customHeight="1" spans="1:8">
      <c r="A8" s="39" t="s">
        <v>31</v>
      </c>
      <c r="B8" s="39"/>
      <c r="C8" s="39"/>
      <c r="D8" s="39"/>
      <c r="E8" s="39"/>
      <c r="F8" s="42"/>
      <c r="G8" s="43"/>
      <c r="H8" s="43"/>
    </row>
    <row r="9" customHeight="1" spans="1:1">
      <c r="A9" s="44" t="s">
        <v>292</v>
      </c>
    </row>
  </sheetData>
  <mergeCells count="8">
    <mergeCell ref="A2:H2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C15" sqref="C15"/>
    </sheetView>
  </sheetViews>
  <sheetFormatPr defaultColWidth="9.13888888888889" defaultRowHeight="14.25" customHeight="1"/>
  <cols>
    <col min="1" max="1" width="16.3148148148148" customWidth="1"/>
    <col min="2" max="2" width="29.0277777777778" customWidth="1"/>
    <col min="3" max="3" width="23.8518518518519" customWidth="1"/>
    <col min="4" max="7" width="19.6018518518519" customWidth="1"/>
    <col min="8" max="8" width="15.4259259259259" customWidth="1"/>
    <col min="9" max="11" width="19.6018518518519" customWidth="1"/>
  </cols>
  <sheetData>
    <row r="1" ht="13.5" customHeight="1" spans="4:11">
      <c r="D1" s="1"/>
      <c r="E1" s="1"/>
      <c r="F1" s="1"/>
      <c r="G1" s="1"/>
      <c r="K1" s="2" t="s">
        <v>293</v>
      </c>
    </row>
    <row r="2" ht="27.75" customHeight="1" spans="1:11">
      <c r="A2" s="28" t="s">
        <v>294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3.5" customHeight="1" spans="1:11">
      <c r="A3" s="4" t="str">
        <f>"单位名称："&amp;"云南省人民对外友好协会"</f>
        <v>单位名称：云南省人民对外友好协会</v>
      </c>
      <c r="B3" s="5"/>
      <c r="C3" s="5"/>
      <c r="D3" s="5"/>
      <c r="E3" s="5"/>
      <c r="F3" s="5"/>
      <c r="G3" s="5"/>
      <c r="H3" s="6"/>
      <c r="I3" s="6"/>
      <c r="J3" s="6"/>
      <c r="K3" s="7" t="s">
        <v>120</v>
      </c>
    </row>
    <row r="4" ht="21.75" customHeight="1" spans="1:11">
      <c r="A4" s="8" t="s">
        <v>209</v>
      </c>
      <c r="B4" s="8" t="s">
        <v>132</v>
      </c>
      <c r="C4" s="8" t="s">
        <v>210</v>
      </c>
      <c r="D4" s="9" t="s">
        <v>133</v>
      </c>
      <c r="E4" s="9" t="s">
        <v>134</v>
      </c>
      <c r="F4" s="9" t="s">
        <v>135</v>
      </c>
      <c r="G4" s="9" t="s">
        <v>136</v>
      </c>
      <c r="H4" s="15" t="s">
        <v>31</v>
      </c>
      <c r="I4" s="10" t="s">
        <v>295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9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5">
        <v>10</v>
      </c>
      <c r="K7" s="35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95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3">
      <c r="A11" s="34" t="s">
        <v>296</v>
      </c>
      <c r="B11" s="34"/>
      <c r="C11" s="34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3"/>
  <sheetViews>
    <sheetView showZeros="0" tabSelected="1" workbookViewId="0">
      <selection activeCell="B17" sqref="B17"/>
    </sheetView>
  </sheetViews>
  <sheetFormatPr defaultColWidth="9.13888888888889" defaultRowHeight="14.25" customHeight="1" outlineLevelCol="6"/>
  <cols>
    <col min="1" max="1" width="37.7407407407407" customWidth="1"/>
    <col min="2" max="2" width="28" customWidth="1"/>
    <col min="3" max="3" width="37.6018518518519" customWidth="1"/>
    <col min="4" max="4" width="17.0277777777778" customWidth="1"/>
    <col min="5" max="7" width="27.0277777777778" customWidth="1"/>
  </cols>
  <sheetData>
    <row r="1" ht="13.5" customHeight="1" spans="4:7">
      <c r="D1" s="1"/>
      <c r="G1" s="2" t="s">
        <v>297</v>
      </c>
    </row>
    <row r="2" ht="27.75" customHeight="1" spans="1:7">
      <c r="A2" s="3" t="s">
        <v>298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"单位名称："&amp;"云南省人民对外友好协会"</f>
        <v>单位名称：云南省人民对外友好协会</v>
      </c>
      <c r="B3" s="5"/>
      <c r="C3" s="5"/>
      <c r="D3" s="5"/>
      <c r="E3" s="6"/>
      <c r="F3" s="6"/>
      <c r="G3" s="7" t="s">
        <v>120</v>
      </c>
    </row>
    <row r="4" ht="21.75" customHeight="1" spans="1:7">
      <c r="A4" s="8" t="s">
        <v>210</v>
      </c>
      <c r="B4" s="8" t="s">
        <v>209</v>
      </c>
      <c r="C4" s="8" t="s">
        <v>132</v>
      </c>
      <c r="D4" s="9" t="s">
        <v>299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300</v>
      </c>
      <c r="F5" s="9" t="s">
        <v>301</v>
      </c>
      <c r="G5" s="9" t="s">
        <v>302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46</v>
      </c>
      <c r="B8" s="21"/>
      <c r="C8" s="21"/>
      <c r="D8" s="20"/>
      <c r="E8" s="22">
        <v>10290000</v>
      </c>
      <c r="F8" s="22">
        <v>10290000</v>
      </c>
      <c r="G8" s="22">
        <v>10290000</v>
      </c>
    </row>
    <row r="9" ht="29.9" customHeight="1" spans="1:7">
      <c r="A9" s="20"/>
      <c r="B9" s="20"/>
      <c r="C9" s="20"/>
      <c r="D9" s="20" t="s">
        <v>303</v>
      </c>
      <c r="E9" s="22">
        <v>820000</v>
      </c>
      <c r="F9" s="22">
        <v>820000</v>
      </c>
      <c r="G9" s="22">
        <v>820000</v>
      </c>
    </row>
    <row r="10" ht="29.9" customHeight="1" spans="1:7">
      <c r="A10" s="23"/>
      <c r="B10" s="20" t="s">
        <v>304</v>
      </c>
      <c r="C10" s="20"/>
      <c r="D10" s="20" t="s">
        <v>303</v>
      </c>
      <c r="E10" s="22">
        <v>362500</v>
      </c>
      <c r="F10" s="22">
        <v>362500</v>
      </c>
      <c r="G10" s="22">
        <v>362500</v>
      </c>
    </row>
    <row r="11" ht="29.9" customHeight="1" spans="1:7">
      <c r="A11" s="23"/>
      <c r="B11" s="20" t="s">
        <v>305</v>
      </c>
      <c r="C11" s="20"/>
      <c r="D11" s="20" t="s">
        <v>303</v>
      </c>
      <c r="E11" s="22">
        <v>9107500</v>
      </c>
      <c r="F11" s="22">
        <v>9107500</v>
      </c>
      <c r="G11" s="22">
        <v>9107500</v>
      </c>
    </row>
    <row r="12" ht="18.75" customHeight="1" spans="1:7">
      <c r="A12" s="24" t="s">
        <v>31</v>
      </c>
      <c r="B12" s="25" t="s">
        <v>306</v>
      </c>
      <c r="C12" s="25"/>
      <c r="D12" s="26"/>
      <c r="E12" s="22">
        <v>10290000</v>
      </c>
      <c r="F12" s="22">
        <v>10290000</v>
      </c>
      <c r="G12" s="22">
        <v>10290000</v>
      </c>
    </row>
    <row r="13" customHeight="1" spans="1:1">
      <c r="A13" s="27" t="s">
        <v>127</v>
      </c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F14" sqref="F14"/>
    </sheetView>
  </sheetViews>
  <sheetFormatPr defaultColWidth="8" defaultRowHeight="14.25" customHeight="1"/>
  <cols>
    <col min="1" max="1" width="21.1388888888889" customWidth="1"/>
    <col min="2" max="2" width="35.2777777777778" customWidth="1"/>
    <col min="3" max="19" width="16.1759259259259" customWidth="1"/>
  </cols>
  <sheetData>
    <row r="1" ht="12" customHeight="1" spans="1:18">
      <c r="A1" s="22"/>
      <c r="J1" s="160"/>
      <c r="R1" s="2" t="s">
        <v>27</v>
      </c>
    </row>
    <row r="2" ht="36" customHeight="1" spans="1:19">
      <c r="A2" s="149" t="s">
        <v>28</v>
      </c>
      <c r="B2" s="28"/>
      <c r="C2" s="28"/>
      <c r="D2" s="28"/>
      <c r="E2" s="28"/>
      <c r="F2" s="28"/>
      <c r="G2" s="28"/>
      <c r="H2" s="28"/>
      <c r="I2" s="28"/>
      <c r="J2" s="46"/>
      <c r="K2" s="28"/>
      <c r="L2" s="28"/>
      <c r="M2" s="28"/>
      <c r="N2" s="28"/>
      <c r="O2" s="28"/>
      <c r="P2" s="28"/>
      <c r="Q2" s="28"/>
      <c r="R2" s="28"/>
      <c r="S2" s="28"/>
    </row>
    <row r="3" ht="20.25" customHeight="1" spans="1:19">
      <c r="A3" s="92" t="str">
        <f>"单位名称："&amp;"云南省人民对外友好协会"</f>
        <v>单位名称：云南省人民对外友好协会</v>
      </c>
      <c r="B3" s="6"/>
      <c r="C3" s="6"/>
      <c r="D3" s="6"/>
      <c r="E3" s="6"/>
      <c r="F3" s="6"/>
      <c r="G3" s="6"/>
      <c r="H3" s="6"/>
      <c r="I3" s="6"/>
      <c r="J3" s="161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29</v>
      </c>
      <c r="B4" s="151" t="s">
        <v>30</v>
      </c>
      <c r="C4" s="151" t="s">
        <v>31</v>
      </c>
      <c r="D4" s="152" t="s">
        <v>32</v>
      </c>
      <c r="E4" s="153"/>
      <c r="F4" s="153"/>
      <c r="G4" s="153"/>
      <c r="H4" s="153"/>
      <c r="I4" s="153"/>
      <c r="J4" s="162"/>
      <c r="K4" s="153"/>
      <c r="L4" s="153"/>
      <c r="M4" s="153"/>
      <c r="N4" s="163"/>
      <c r="O4" s="163" t="s">
        <v>20</v>
      </c>
      <c r="P4" s="163"/>
      <c r="Q4" s="163"/>
      <c r="R4" s="163"/>
      <c r="S4" s="163"/>
    </row>
    <row r="5" ht="18" customHeight="1" spans="1:19">
      <c r="A5" s="154"/>
      <c r="B5" s="155"/>
      <c r="C5" s="155"/>
      <c r="D5" s="155" t="s">
        <v>33</v>
      </c>
      <c r="E5" s="155" t="s">
        <v>34</v>
      </c>
      <c r="F5" s="155" t="s">
        <v>35</v>
      </c>
      <c r="G5" s="155" t="s">
        <v>36</v>
      </c>
      <c r="H5" s="155" t="s">
        <v>37</v>
      </c>
      <c r="I5" s="164" t="s">
        <v>38</v>
      </c>
      <c r="J5" s="165"/>
      <c r="K5" s="164" t="s">
        <v>39</v>
      </c>
      <c r="L5" s="164" t="s">
        <v>40</v>
      </c>
      <c r="M5" s="164" t="s">
        <v>41</v>
      </c>
      <c r="N5" s="166" t="s">
        <v>42</v>
      </c>
      <c r="O5" s="167" t="s">
        <v>33</v>
      </c>
      <c r="P5" s="167" t="s">
        <v>34</v>
      </c>
      <c r="Q5" s="167" t="s">
        <v>35</v>
      </c>
      <c r="R5" s="167" t="s">
        <v>36</v>
      </c>
      <c r="S5" s="167" t="s">
        <v>43</v>
      </c>
    </row>
    <row r="6" ht="29.25" customHeight="1" spans="1:19">
      <c r="A6" s="156"/>
      <c r="B6" s="157"/>
      <c r="C6" s="157"/>
      <c r="D6" s="157"/>
      <c r="E6" s="157"/>
      <c r="F6" s="157"/>
      <c r="G6" s="157"/>
      <c r="H6" s="157"/>
      <c r="I6" s="168" t="s">
        <v>33</v>
      </c>
      <c r="J6" s="168" t="s">
        <v>44</v>
      </c>
      <c r="K6" s="168" t="s">
        <v>39</v>
      </c>
      <c r="L6" s="168" t="s">
        <v>40</v>
      </c>
      <c r="M6" s="168" t="s">
        <v>41</v>
      </c>
      <c r="N6" s="168" t="s">
        <v>42</v>
      </c>
      <c r="O6" s="168"/>
      <c r="P6" s="168"/>
      <c r="Q6" s="168"/>
      <c r="R6" s="168"/>
      <c r="S6" s="168"/>
    </row>
    <row r="7" ht="16.5" customHeight="1" spans="1:19">
      <c r="A7" s="133">
        <v>1</v>
      </c>
      <c r="B7" s="19">
        <v>2</v>
      </c>
      <c r="C7" s="19">
        <v>3</v>
      </c>
      <c r="D7" s="19">
        <v>4</v>
      </c>
      <c r="E7" s="133">
        <v>5</v>
      </c>
      <c r="F7" s="19">
        <v>6</v>
      </c>
      <c r="G7" s="19">
        <v>7</v>
      </c>
      <c r="H7" s="133">
        <v>8</v>
      </c>
      <c r="I7" s="19">
        <v>9</v>
      </c>
      <c r="J7" s="35">
        <v>10</v>
      </c>
      <c r="K7" s="35">
        <v>11</v>
      </c>
      <c r="L7" s="169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</row>
    <row r="8" ht="31.4" customHeight="1" spans="1:19">
      <c r="A8" s="30" t="s">
        <v>45</v>
      </c>
      <c r="B8" s="30" t="s">
        <v>46</v>
      </c>
      <c r="C8" s="22">
        <v>14788820.64</v>
      </c>
      <c r="D8" s="122">
        <v>14738820.64</v>
      </c>
      <c r="E8" s="91">
        <v>14738820.64</v>
      </c>
      <c r="F8" s="91"/>
      <c r="G8" s="91"/>
      <c r="H8" s="91"/>
      <c r="I8" s="91"/>
      <c r="J8" s="91"/>
      <c r="K8" s="91"/>
      <c r="L8" s="91"/>
      <c r="M8" s="91"/>
      <c r="N8" s="91"/>
      <c r="O8" s="91">
        <v>50000</v>
      </c>
      <c r="P8" s="91">
        <v>50000</v>
      </c>
      <c r="Q8" s="91"/>
      <c r="R8" s="91"/>
      <c r="S8" s="91"/>
    </row>
    <row r="9" ht="16.5" customHeight="1" spans="1:19">
      <c r="A9" s="158" t="s">
        <v>31</v>
      </c>
      <c r="B9" s="159"/>
      <c r="C9" s="122">
        <v>14788820.64</v>
      </c>
      <c r="D9" s="122">
        <v>14738820.64</v>
      </c>
      <c r="E9" s="91">
        <v>14738820.64</v>
      </c>
      <c r="F9" s="91"/>
      <c r="G9" s="91"/>
      <c r="H9" s="91"/>
      <c r="I9" s="91"/>
      <c r="J9" s="91"/>
      <c r="K9" s="91"/>
      <c r="L9" s="91"/>
      <c r="M9" s="91"/>
      <c r="N9" s="91"/>
      <c r="O9" s="91">
        <v>50000</v>
      </c>
      <c r="P9" s="91">
        <v>50000</v>
      </c>
      <c r="Q9" s="91"/>
      <c r="R9" s="91"/>
      <c r="S9" s="91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3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5"/>
  <sheetViews>
    <sheetView showZeros="0" topLeftCell="A13" workbookViewId="0">
      <selection activeCell="F14" sqref="F14"/>
    </sheetView>
  </sheetViews>
  <sheetFormatPr defaultColWidth="9.13888888888889" defaultRowHeight="14.25" customHeight="1"/>
  <cols>
    <col min="1" max="1" width="14.2777777777778" customWidth="1"/>
    <col min="2" max="2" width="32.5740740740741" customWidth="1"/>
    <col min="3" max="6" width="18.8518518518519" customWidth="1"/>
    <col min="7" max="7" width="21.2777777777778" customWidth="1"/>
    <col min="8" max="9" width="18.8518518518519" customWidth="1"/>
    <col min="10" max="10" width="17.8518518518519" customWidth="1"/>
    <col min="11" max="15" width="18.8518518518519" customWidth="1"/>
  </cols>
  <sheetData>
    <row r="1" ht="15.75" customHeight="1" spans="15:15">
      <c r="O1" s="56" t="s">
        <v>47</v>
      </c>
    </row>
    <row r="2" ht="28.5" customHeight="1" spans="1:15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" customHeight="1" spans="1:15">
      <c r="A3" s="100" t="str">
        <f>"单位名称："&amp;"云南省人民对外友好协会"</f>
        <v>单位名称：云南省人民对外友好协会</v>
      </c>
      <c r="B3" s="101"/>
      <c r="C3" s="59"/>
      <c r="D3" s="59"/>
      <c r="E3" s="59"/>
      <c r="F3" s="59"/>
      <c r="G3" s="6"/>
      <c r="H3" s="59"/>
      <c r="I3" s="59"/>
      <c r="J3" s="6"/>
      <c r="K3" s="59"/>
      <c r="L3" s="59"/>
      <c r="M3" s="6"/>
      <c r="N3" s="6"/>
      <c r="O3" s="102" t="s">
        <v>2</v>
      </c>
    </row>
    <row r="4" ht="18.75" customHeight="1" spans="1:15">
      <c r="A4" s="9" t="s">
        <v>49</v>
      </c>
      <c r="B4" s="9" t="s">
        <v>50</v>
      </c>
      <c r="C4" s="15" t="s">
        <v>31</v>
      </c>
      <c r="D4" s="63" t="s">
        <v>34</v>
      </c>
      <c r="E4" s="63"/>
      <c r="F4" s="63"/>
      <c r="G4" s="148" t="s">
        <v>35</v>
      </c>
      <c r="H4" s="9" t="s">
        <v>36</v>
      </c>
      <c r="I4" s="9" t="s">
        <v>51</v>
      </c>
      <c r="J4" s="10" t="s">
        <v>52</v>
      </c>
      <c r="K4" s="69" t="s">
        <v>53</v>
      </c>
      <c r="L4" s="69" t="s">
        <v>54</v>
      </c>
      <c r="M4" s="69" t="s">
        <v>55</v>
      </c>
      <c r="N4" s="69" t="s">
        <v>56</v>
      </c>
      <c r="O4" s="86" t="s">
        <v>57</v>
      </c>
    </row>
    <row r="5" ht="30" customHeight="1" spans="1:15">
      <c r="A5" s="18"/>
      <c r="B5" s="18"/>
      <c r="C5" s="18"/>
      <c r="D5" s="63" t="s">
        <v>33</v>
      </c>
      <c r="E5" s="63" t="s">
        <v>58</v>
      </c>
      <c r="F5" s="63" t="s">
        <v>59</v>
      </c>
      <c r="G5" s="18"/>
      <c r="H5" s="18"/>
      <c r="I5" s="18"/>
      <c r="J5" s="63" t="s">
        <v>33</v>
      </c>
      <c r="K5" s="90" t="s">
        <v>53</v>
      </c>
      <c r="L5" s="90" t="s">
        <v>54</v>
      </c>
      <c r="M5" s="90" t="s">
        <v>55</v>
      </c>
      <c r="N5" s="90" t="s">
        <v>56</v>
      </c>
      <c r="O5" s="90" t="s">
        <v>57</v>
      </c>
    </row>
    <row r="6" ht="16.5" customHeight="1" spans="1:15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3">
        <v>15</v>
      </c>
    </row>
    <row r="7" ht="20.25" customHeight="1" spans="1:15">
      <c r="A7" s="30" t="s">
        <v>60</v>
      </c>
      <c r="B7" s="30" t="s">
        <v>61</v>
      </c>
      <c r="C7" s="122">
        <v>13872480.49</v>
      </c>
      <c r="D7" s="122">
        <v>13872480.49</v>
      </c>
      <c r="E7" s="122">
        <v>3532480.49</v>
      </c>
      <c r="F7" s="122">
        <v>10340000</v>
      </c>
      <c r="G7" s="91"/>
      <c r="H7" s="122"/>
      <c r="I7" s="122"/>
      <c r="J7" s="122"/>
      <c r="K7" s="122"/>
      <c r="L7" s="122"/>
      <c r="M7" s="91"/>
      <c r="N7" s="122"/>
      <c r="O7" s="122"/>
    </row>
    <row r="8" ht="20.25" customHeight="1" spans="1:15">
      <c r="A8" s="131" t="s">
        <v>62</v>
      </c>
      <c r="B8" s="131" t="s">
        <v>63</v>
      </c>
      <c r="C8" s="122">
        <v>13872480.49</v>
      </c>
      <c r="D8" s="122">
        <v>13872480.49</v>
      </c>
      <c r="E8" s="122">
        <v>3532480.49</v>
      </c>
      <c r="F8" s="122">
        <v>10340000</v>
      </c>
      <c r="G8" s="91"/>
      <c r="H8" s="122"/>
      <c r="I8" s="122"/>
      <c r="J8" s="122"/>
      <c r="K8" s="122"/>
      <c r="L8" s="122"/>
      <c r="M8" s="91"/>
      <c r="N8" s="122"/>
      <c r="O8" s="122"/>
    </row>
    <row r="9" ht="20.25" customHeight="1" spans="1:15">
      <c r="A9" s="132" t="s">
        <v>64</v>
      </c>
      <c r="B9" s="132" t="s">
        <v>65</v>
      </c>
      <c r="C9" s="122">
        <v>2822480.49</v>
      </c>
      <c r="D9" s="122">
        <v>2822480.49</v>
      </c>
      <c r="E9" s="122">
        <v>2822480.49</v>
      </c>
      <c r="F9" s="122"/>
      <c r="G9" s="91"/>
      <c r="H9" s="122"/>
      <c r="I9" s="122"/>
      <c r="J9" s="122"/>
      <c r="K9" s="122"/>
      <c r="L9" s="122"/>
      <c r="M9" s="91"/>
      <c r="N9" s="122"/>
      <c r="O9" s="122"/>
    </row>
    <row r="10" ht="20.25" customHeight="1" spans="1:15">
      <c r="A10" s="132" t="s">
        <v>66</v>
      </c>
      <c r="B10" s="132" t="s">
        <v>67</v>
      </c>
      <c r="C10" s="122">
        <v>11050000</v>
      </c>
      <c r="D10" s="122">
        <v>11050000</v>
      </c>
      <c r="E10" s="122">
        <v>710000</v>
      </c>
      <c r="F10" s="122">
        <v>10340000</v>
      </c>
      <c r="G10" s="91"/>
      <c r="H10" s="122"/>
      <c r="I10" s="122"/>
      <c r="J10" s="122"/>
      <c r="K10" s="122"/>
      <c r="L10" s="122"/>
      <c r="M10" s="91"/>
      <c r="N10" s="122"/>
      <c r="O10" s="122"/>
    </row>
    <row r="11" ht="20.25" customHeight="1" spans="1:15">
      <c r="A11" s="30" t="s">
        <v>68</v>
      </c>
      <c r="B11" s="30" t="s">
        <v>69</v>
      </c>
      <c r="C11" s="122">
        <v>332747.43</v>
      </c>
      <c r="D11" s="122">
        <v>332747.43</v>
      </c>
      <c r="E11" s="122">
        <v>332747.43</v>
      </c>
      <c r="F11" s="122"/>
      <c r="G11" s="91"/>
      <c r="H11" s="122"/>
      <c r="I11" s="122"/>
      <c r="J11" s="122"/>
      <c r="K11" s="122"/>
      <c r="L11" s="122"/>
      <c r="M11" s="91"/>
      <c r="N11" s="122"/>
      <c r="O11" s="122"/>
    </row>
    <row r="12" ht="20.25" customHeight="1" spans="1:15">
      <c r="A12" s="131" t="s">
        <v>70</v>
      </c>
      <c r="B12" s="131" t="s">
        <v>71</v>
      </c>
      <c r="C12" s="122">
        <v>329524.8</v>
      </c>
      <c r="D12" s="122">
        <v>329524.8</v>
      </c>
      <c r="E12" s="122">
        <v>329524.8</v>
      </c>
      <c r="F12" s="122"/>
      <c r="G12" s="91"/>
      <c r="H12" s="122"/>
      <c r="I12" s="122"/>
      <c r="J12" s="122"/>
      <c r="K12" s="122"/>
      <c r="L12" s="122"/>
      <c r="M12" s="91"/>
      <c r="N12" s="122"/>
      <c r="O12" s="122"/>
    </row>
    <row r="13" ht="20.25" customHeight="1" spans="1:15">
      <c r="A13" s="132" t="s">
        <v>72</v>
      </c>
      <c r="B13" s="132" t="s">
        <v>73</v>
      </c>
      <c r="C13" s="122">
        <v>540</v>
      </c>
      <c r="D13" s="122">
        <v>540</v>
      </c>
      <c r="E13" s="122">
        <v>540</v>
      </c>
      <c r="F13" s="122"/>
      <c r="G13" s="91"/>
      <c r="H13" s="122"/>
      <c r="I13" s="122"/>
      <c r="J13" s="122"/>
      <c r="K13" s="122"/>
      <c r="L13" s="122"/>
      <c r="M13" s="91"/>
      <c r="N13" s="122"/>
      <c r="O13" s="122"/>
    </row>
    <row r="14" ht="20.25" customHeight="1" spans="1:15">
      <c r="A14" s="132" t="s">
        <v>74</v>
      </c>
      <c r="B14" s="132" t="s">
        <v>75</v>
      </c>
      <c r="C14" s="122">
        <v>328984.8</v>
      </c>
      <c r="D14" s="122">
        <v>328984.8</v>
      </c>
      <c r="E14" s="122">
        <v>328984.8</v>
      </c>
      <c r="F14" s="122"/>
      <c r="G14" s="91"/>
      <c r="H14" s="122"/>
      <c r="I14" s="122"/>
      <c r="J14" s="122"/>
      <c r="K14" s="122"/>
      <c r="L14" s="122"/>
      <c r="M14" s="91"/>
      <c r="N14" s="122"/>
      <c r="O14" s="122"/>
    </row>
    <row r="15" ht="20.25" customHeight="1" spans="1:15">
      <c r="A15" s="131" t="s">
        <v>76</v>
      </c>
      <c r="B15" s="131" t="s">
        <v>77</v>
      </c>
      <c r="C15" s="122">
        <v>3222.63</v>
      </c>
      <c r="D15" s="122">
        <v>3222.63</v>
      </c>
      <c r="E15" s="122">
        <v>3222.63</v>
      </c>
      <c r="F15" s="122"/>
      <c r="G15" s="91"/>
      <c r="H15" s="122"/>
      <c r="I15" s="122"/>
      <c r="J15" s="122"/>
      <c r="K15" s="122"/>
      <c r="L15" s="122"/>
      <c r="M15" s="91"/>
      <c r="N15" s="122"/>
      <c r="O15" s="122"/>
    </row>
    <row r="16" ht="20.25" customHeight="1" spans="1:15">
      <c r="A16" s="132" t="s">
        <v>78</v>
      </c>
      <c r="B16" s="132" t="s">
        <v>77</v>
      </c>
      <c r="C16" s="122">
        <v>3222.63</v>
      </c>
      <c r="D16" s="122">
        <v>3222.63</v>
      </c>
      <c r="E16" s="122">
        <v>3222.63</v>
      </c>
      <c r="F16" s="122"/>
      <c r="G16" s="91"/>
      <c r="H16" s="122"/>
      <c r="I16" s="122"/>
      <c r="J16" s="122"/>
      <c r="K16" s="122"/>
      <c r="L16" s="122"/>
      <c r="M16" s="91"/>
      <c r="N16" s="122"/>
      <c r="O16" s="122"/>
    </row>
    <row r="17" ht="20.25" customHeight="1" spans="1:15">
      <c r="A17" s="30" t="s">
        <v>79</v>
      </c>
      <c r="B17" s="30" t="s">
        <v>80</v>
      </c>
      <c r="C17" s="122">
        <v>336969.91</v>
      </c>
      <c r="D17" s="122">
        <v>336969.91</v>
      </c>
      <c r="E17" s="122">
        <v>336969.91</v>
      </c>
      <c r="F17" s="122"/>
      <c r="G17" s="91"/>
      <c r="H17" s="122"/>
      <c r="I17" s="122"/>
      <c r="J17" s="122"/>
      <c r="K17" s="122"/>
      <c r="L17" s="122"/>
      <c r="M17" s="91"/>
      <c r="N17" s="122"/>
      <c r="O17" s="122"/>
    </row>
    <row r="18" ht="20.25" customHeight="1" spans="1:15">
      <c r="A18" s="131" t="s">
        <v>81</v>
      </c>
      <c r="B18" s="131" t="s">
        <v>82</v>
      </c>
      <c r="C18" s="122">
        <v>336969.91</v>
      </c>
      <c r="D18" s="122">
        <v>336969.91</v>
      </c>
      <c r="E18" s="122">
        <v>336969.91</v>
      </c>
      <c r="F18" s="122"/>
      <c r="G18" s="91"/>
      <c r="H18" s="122"/>
      <c r="I18" s="122"/>
      <c r="J18" s="122"/>
      <c r="K18" s="122"/>
      <c r="L18" s="122"/>
      <c r="M18" s="91"/>
      <c r="N18" s="122"/>
      <c r="O18" s="122"/>
    </row>
    <row r="19" ht="20.25" customHeight="1" spans="1:15">
      <c r="A19" s="132" t="s">
        <v>83</v>
      </c>
      <c r="B19" s="132" t="s">
        <v>84</v>
      </c>
      <c r="C19" s="122">
        <v>222064.74</v>
      </c>
      <c r="D19" s="122">
        <v>222064.74</v>
      </c>
      <c r="E19" s="122">
        <v>222064.74</v>
      </c>
      <c r="F19" s="122"/>
      <c r="G19" s="91"/>
      <c r="H19" s="122"/>
      <c r="I19" s="122"/>
      <c r="J19" s="122"/>
      <c r="K19" s="122"/>
      <c r="L19" s="122"/>
      <c r="M19" s="91"/>
      <c r="N19" s="122"/>
      <c r="O19" s="122"/>
    </row>
    <row r="20" ht="20.25" customHeight="1" spans="1:15">
      <c r="A20" s="132" t="s">
        <v>85</v>
      </c>
      <c r="B20" s="132" t="s">
        <v>86</v>
      </c>
      <c r="C20" s="122">
        <v>109055.17</v>
      </c>
      <c r="D20" s="122">
        <v>109055.17</v>
      </c>
      <c r="E20" s="122">
        <v>109055.17</v>
      </c>
      <c r="F20" s="122"/>
      <c r="G20" s="91"/>
      <c r="H20" s="122"/>
      <c r="I20" s="122"/>
      <c r="J20" s="122"/>
      <c r="K20" s="122"/>
      <c r="L20" s="122"/>
      <c r="M20" s="91"/>
      <c r="N20" s="122"/>
      <c r="O20" s="122"/>
    </row>
    <row r="21" ht="20.25" customHeight="1" spans="1:15">
      <c r="A21" s="132" t="s">
        <v>87</v>
      </c>
      <c r="B21" s="132" t="s">
        <v>88</v>
      </c>
      <c r="C21" s="122">
        <v>5850</v>
      </c>
      <c r="D21" s="122">
        <v>5850</v>
      </c>
      <c r="E21" s="122">
        <v>5850</v>
      </c>
      <c r="F21" s="122"/>
      <c r="G21" s="91"/>
      <c r="H21" s="122"/>
      <c r="I21" s="122"/>
      <c r="J21" s="122"/>
      <c r="K21" s="122"/>
      <c r="L21" s="122"/>
      <c r="M21" s="91"/>
      <c r="N21" s="122"/>
      <c r="O21" s="122"/>
    </row>
    <row r="22" ht="20.25" customHeight="1" spans="1:15">
      <c r="A22" s="30" t="s">
        <v>89</v>
      </c>
      <c r="B22" s="30" t="s">
        <v>90</v>
      </c>
      <c r="C22" s="122">
        <v>246622.81</v>
      </c>
      <c r="D22" s="122">
        <v>246622.81</v>
      </c>
      <c r="E22" s="122">
        <v>246622.81</v>
      </c>
      <c r="F22" s="122"/>
      <c r="G22" s="91"/>
      <c r="H22" s="122"/>
      <c r="I22" s="122"/>
      <c r="J22" s="122"/>
      <c r="K22" s="122"/>
      <c r="L22" s="122"/>
      <c r="M22" s="91"/>
      <c r="N22" s="122"/>
      <c r="O22" s="122"/>
    </row>
    <row r="23" ht="20.25" customHeight="1" spans="1:15">
      <c r="A23" s="131" t="s">
        <v>91</v>
      </c>
      <c r="B23" s="131" t="s">
        <v>92</v>
      </c>
      <c r="C23" s="122">
        <v>246622.81</v>
      </c>
      <c r="D23" s="122">
        <v>246622.81</v>
      </c>
      <c r="E23" s="122">
        <v>246622.81</v>
      </c>
      <c r="F23" s="122"/>
      <c r="G23" s="91"/>
      <c r="H23" s="122"/>
      <c r="I23" s="122"/>
      <c r="J23" s="122"/>
      <c r="K23" s="122"/>
      <c r="L23" s="122"/>
      <c r="M23" s="91"/>
      <c r="N23" s="122"/>
      <c r="O23" s="122"/>
    </row>
    <row r="24" ht="20.25" customHeight="1" spans="1:15">
      <c r="A24" s="132" t="s">
        <v>93</v>
      </c>
      <c r="B24" s="132" t="s">
        <v>94</v>
      </c>
      <c r="C24" s="122">
        <v>246622.81</v>
      </c>
      <c r="D24" s="122">
        <v>246622.81</v>
      </c>
      <c r="E24" s="122">
        <v>246622.81</v>
      </c>
      <c r="F24" s="122"/>
      <c r="G24" s="91"/>
      <c r="H24" s="122"/>
      <c r="I24" s="122"/>
      <c r="J24" s="122"/>
      <c r="K24" s="122"/>
      <c r="L24" s="122"/>
      <c r="M24" s="91"/>
      <c r="N24" s="122"/>
      <c r="O24" s="122"/>
    </row>
    <row r="25" ht="17.25" customHeight="1" spans="1:15">
      <c r="A25" s="103" t="s">
        <v>95</v>
      </c>
      <c r="B25" s="104" t="s">
        <v>95</v>
      </c>
      <c r="C25" s="122">
        <v>14788820.64</v>
      </c>
      <c r="D25" s="122">
        <v>14788820.64</v>
      </c>
      <c r="E25" s="122">
        <v>4448820.64</v>
      </c>
      <c r="F25" s="122">
        <v>10340000</v>
      </c>
      <c r="G25" s="91"/>
      <c r="H25" s="122"/>
      <c r="I25" s="122"/>
      <c r="J25" s="122"/>
      <c r="K25" s="122"/>
      <c r="L25" s="122"/>
      <c r="M25" s="91"/>
      <c r="N25" s="122"/>
      <c r="O25" s="122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topLeftCell="A5" workbookViewId="0">
      <selection activeCell="F14" sqref="F14"/>
    </sheetView>
  </sheetViews>
  <sheetFormatPr defaultColWidth="9.13888888888889" defaultRowHeight="14.25" customHeight="1" outlineLevelCol="3"/>
  <cols>
    <col min="1" max="1" width="49.2777777777778" customWidth="1"/>
    <col min="2" max="2" width="43.3148148148148" customWidth="1"/>
    <col min="3" max="3" width="48.5740740740741" customWidth="1"/>
    <col min="4" max="4" width="41.1759259259259" customWidth="1"/>
  </cols>
  <sheetData>
    <row r="1" customHeight="1" spans="4:4">
      <c r="D1" s="98" t="s">
        <v>96</v>
      </c>
    </row>
    <row r="2" ht="31.5" customHeight="1" spans="1:4">
      <c r="A2" s="45" t="s">
        <v>97</v>
      </c>
      <c r="B2" s="135"/>
      <c r="C2" s="135"/>
      <c r="D2" s="135"/>
    </row>
    <row r="3" ht="17.25" customHeight="1" spans="1:4">
      <c r="A3" s="4" t="str">
        <f>"单位名称："&amp;"云南省人民对外友好协会"</f>
        <v>单位名称：云南省人民对外友好协会</v>
      </c>
      <c r="B3" s="136"/>
      <c r="C3" s="136"/>
      <c r="D3" s="99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7" t="s">
        <v>6</v>
      </c>
      <c r="C5" s="15" t="s">
        <v>98</v>
      </c>
      <c r="D5" s="137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8" t="s">
        <v>99</v>
      </c>
      <c r="B7" s="139">
        <v>14738820.64</v>
      </c>
      <c r="C7" s="140" t="s">
        <v>100</v>
      </c>
      <c r="D7" s="139">
        <v>14788820.64</v>
      </c>
    </row>
    <row r="8" ht="29.15" customHeight="1" spans="1:4">
      <c r="A8" s="141" t="s">
        <v>101</v>
      </c>
      <c r="B8" s="91">
        <v>14738820.64</v>
      </c>
      <c r="C8" s="23" t="str">
        <f>"（一）"&amp;"一般公共服务支出"</f>
        <v>（一）一般公共服务支出</v>
      </c>
      <c r="D8" s="91">
        <v>13872480.49</v>
      </c>
    </row>
    <row r="9" ht="29.15" customHeight="1" spans="1:4">
      <c r="A9" s="141" t="s">
        <v>102</v>
      </c>
      <c r="B9" s="91"/>
      <c r="C9" s="23" t="str">
        <f>"（二）"&amp;"社会保障和就业支出"</f>
        <v>（二）社会保障和就业支出</v>
      </c>
      <c r="D9" s="91">
        <v>332747.43</v>
      </c>
    </row>
    <row r="10" ht="29.15" customHeight="1" spans="1:4">
      <c r="A10" s="141" t="s">
        <v>103</v>
      </c>
      <c r="B10" s="91"/>
      <c r="C10" s="23" t="str">
        <f>"（三）"&amp;"卫生健康支出"</f>
        <v>（三）卫生健康支出</v>
      </c>
      <c r="D10" s="91">
        <v>336969.91</v>
      </c>
    </row>
    <row r="11" ht="29.15" customHeight="1" spans="1:4">
      <c r="A11" s="142" t="s">
        <v>104</v>
      </c>
      <c r="B11" s="143">
        <v>50000</v>
      </c>
      <c r="C11" s="23" t="str">
        <f>"（四）"&amp;"住房保障支出"</f>
        <v>（四）住房保障支出</v>
      </c>
      <c r="D11" s="91">
        <v>246622.81</v>
      </c>
    </row>
    <row r="12" ht="29.15" customHeight="1" spans="1:4">
      <c r="A12" s="141" t="s">
        <v>101</v>
      </c>
      <c r="B12" s="122">
        <v>50000</v>
      </c>
      <c r="C12" s="144"/>
      <c r="D12" s="143"/>
    </row>
    <row r="13" ht="29.15" customHeight="1" spans="1:4">
      <c r="A13" s="145" t="s">
        <v>102</v>
      </c>
      <c r="B13" s="122"/>
      <c r="C13" s="144"/>
      <c r="D13" s="143"/>
    </row>
    <row r="14" ht="29.15" customHeight="1" spans="1:4">
      <c r="A14" s="145" t="s">
        <v>103</v>
      </c>
      <c r="B14" s="143"/>
      <c r="C14" s="144"/>
      <c r="D14" s="143"/>
    </row>
    <row r="15" ht="29.15" customHeight="1" spans="1:4">
      <c r="A15" s="146"/>
      <c r="B15" s="143"/>
      <c r="C15" s="147" t="s">
        <v>105</v>
      </c>
      <c r="D15" s="143"/>
    </row>
    <row r="16" ht="29.15" customHeight="1" spans="1:4">
      <c r="A16" s="146" t="s">
        <v>106</v>
      </c>
      <c r="B16" s="143">
        <v>14788820.64</v>
      </c>
      <c r="C16" s="144" t="s">
        <v>26</v>
      </c>
      <c r="D16" s="143">
        <v>14788820.64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5"/>
  <sheetViews>
    <sheetView showZeros="0" topLeftCell="A6" workbookViewId="0">
      <selection activeCell="F14" sqref="F14"/>
    </sheetView>
  </sheetViews>
  <sheetFormatPr defaultColWidth="9.13888888888889" defaultRowHeight="14.25" customHeight="1" outlineLevelCol="6"/>
  <cols>
    <col min="1" max="1" width="20.1388888888889" customWidth="1"/>
    <col min="2" max="2" width="37.3148148148148" customWidth="1"/>
    <col min="3" max="3" width="24.2777777777778" customWidth="1"/>
    <col min="4" max="6" width="25.0277777777778" customWidth="1"/>
    <col min="7" max="7" width="24.2777777777778" customWidth="1"/>
  </cols>
  <sheetData>
    <row r="1" ht="12" customHeight="1" spans="4:7">
      <c r="D1" s="113"/>
      <c r="F1" s="56"/>
      <c r="G1" s="56" t="s">
        <v>107</v>
      </c>
    </row>
    <row r="2" ht="39" customHeight="1" spans="1:7">
      <c r="A2" s="3" t="s">
        <v>108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"单位名称："&amp;"云南省人民对外友好协会"</f>
        <v>单位名称：云南省人民对外友好协会</v>
      </c>
      <c r="F3" s="102"/>
      <c r="G3" s="102" t="s">
        <v>2</v>
      </c>
    </row>
    <row r="4" ht="20.25" customHeight="1" spans="1:7">
      <c r="A4" s="125" t="s">
        <v>109</v>
      </c>
      <c r="B4" s="126"/>
      <c r="C4" s="127" t="s">
        <v>31</v>
      </c>
      <c r="D4" s="11" t="s">
        <v>58</v>
      </c>
      <c r="E4" s="11"/>
      <c r="F4" s="12"/>
      <c r="G4" s="127" t="s">
        <v>59</v>
      </c>
    </row>
    <row r="5" ht="20.25" customHeight="1" spans="1:7">
      <c r="A5" s="128" t="s">
        <v>49</v>
      </c>
      <c r="B5" s="129" t="s">
        <v>50</v>
      </c>
      <c r="C5" s="93"/>
      <c r="D5" s="93" t="s">
        <v>33</v>
      </c>
      <c r="E5" s="93" t="s">
        <v>110</v>
      </c>
      <c r="F5" s="93" t="s">
        <v>111</v>
      </c>
      <c r="G5" s="93"/>
    </row>
    <row r="6" ht="13.5" customHeight="1" spans="1:7">
      <c r="A6" s="130" t="s">
        <v>112</v>
      </c>
      <c r="B6" s="130" t="s">
        <v>113</v>
      </c>
      <c r="C6" s="130" t="s">
        <v>114</v>
      </c>
      <c r="D6" s="63"/>
      <c r="E6" s="130" t="s">
        <v>115</v>
      </c>
      <c r="F6" s="130" t="s">
        <v>116</v>
      </c>
      <c r="G6" s="130" t="s">
        <v>117</v>
      </c>
    </row>
    <row r="7" ht="18" customHeight="1" spans="1:7">
      <c r="A7" s="30" t="s">
        <v>60</v>
      </c>
      <c r="B7" s="30" t="s">
        <v>61</v>
      </c>
      <c r="C7" s="22">
        <v>13822480.49</v>
      </c>
      <c r="D7" s="22">
        <v>3532480.49</v>
      </c>
      <c r="E7" s="22">
        <v>2371860.75</v>
      </c>
      <c r="F7" s="22">
        <v>1160619.74</v>
      </c>
      <c r="G7" s="22">
        <v>10290000</v>
      </c>
    </row>
    <row r="8" ht="18" customHeight="1" spans="1:7">
      <c r="A8" s="30" t="s">
        <v>62</v>
      </c>
      <c r="B8" s="131" t="s">
        <v>63</v>
      </c>
      <c r="C8" s="22">
        <v>13822480.49</v>
      </c>
      <c r="D8" s="22">
        <v>3532480.49</v>
      </c>
      <c r="E8" s="22">
        <v>2371860.75</v>
      </c>
      <c r="F8" s="22">
        <v>1160619.74</v>
      </c>
      <c r="G8" s="22">
        <v>10290000</v>
      </c>
    </row>
    <row r="9" ht="18" customHeight="1" spans="1:7">
      <c r="A9" s="30" t="s">
        <v>64</v>
      </c>
      <c r="B9" s="132" t="s">
        <v>65</v>
      </c>
      <c r="C9" s="22">
        <v>2822480.49</v>
      </c>
      <c r="D9" s="22">
        <v>2822480.49</v>
      </c>
      <c r="E9" s="22">
        <v>2371860.75</v>
      </c>
      <c r="F9" s="22">
        <v>450619.74</v>
      </c>
      <c r="G9" s="22"/>
    </row>
    <row r="10" ht="18" customHeight="1" spans="1:7">
      <c r="A10" s="30" t="s">
        <v>66</v>
      </c>
      <c r="B10" s="132" t="s">
        <v>67</v>
      </c>
      <c r="C10" s="22">
        <v>11000000</v>
      </c>
      <c r="D10" s="22">
        <v>710000</v>
      </c>
      <c r="E10" s="22"/>
      <c r="F10" s="22">
        <v>710000</v>
      </c>
      <c r="G10" s="22">
        <v>10290000</v>
      </c>
    </row>
    <row r="11" ht="18" customHeight="1" spans="1:7">
      <c r="A11" s="30" t="s">
        <v>68</v>
      </c>
      <c r="B11" s="30" t="s">
        <v>69</v>
      </c>
      <c r="C11" s="22">
        <v>332747.43</v>
      </c>
      <c r="D11" s="22">
        <v>332747.43</v>
      </c>
      <c r="E11" s="22">
        <v>332207.43</v>
      </c>
      <c r="F11" s="22">
        <v>540</v>
      </c>
      <c r="G11" s="22"/>
    </row>
    <row r="12" ht="18" customHeight="1" spans="1:7">
      <c r="A12" s="30" t="s">
        <v>70</v>
      </c>
      <c r="B12" s="131" t="s">
        <v>71</v>
      </c>
      <c r="C12" s="22">
        <v>329524.8</v>
      </c>
      <c r="D12" s="22">
        <v>329524.8</v>
      </c>
      <c r="E12" s="22">
        <v>328984.8</v>
      </c>
      <c r="F12" s="22">
        <v>540</v>
      </c>
      <c r="G12" s="22"/>
    </row>
    <row r="13" ht="18" customHeight="1" spans="1:7">
      <c r="A13" s="30" t="s">
        <v>72</v>
      </c>
      <c r="B13" s="132" t="s">
        <v>73</v>
      </c>
      <c r="C13" s="22">
        <v>540</v>
      </c>
      <c r="D13" s="22">
        <v>540</v>
      </c>
      <c r="E13" s="22"/>
      <c r="F13" s="22">
        <v>540</v>
      </c>
      <c r="G13" s="22"/>
    </row>
    <row r="14" ht="18" customHeight="1" spans="1:7">
      <c r="A14" s="30" t="s">
        <v>74</v>
      </c>
      <c r="B14" s="132" t="s">
        <v>75</v>
      </c>
      <c r="C14" s="22">
        <v>328984.8</v>
      </c>
      <c r="D14" s="22">
        <v>328984.8</v>
      </c>
      <c r="E14" s="22">
        <v>328984.8</v>
      </c>
      <c r="F14" s="22"/>
      <c r="G14" s="22"/>
    </row>
    <row r="15" ht="18" customHeight="1" spans="1:7">
      <c r="A15" s="30" t="s">
        <v>76</v>
      </c>
      <c r="B15" s="131" t="s">
        <v>77</v>
      </c>
      <c r="C15" s="22">
        <v>3222.63</v>
      </c>
      <c r="D15" s="22">
        <v>3222.63</v>
      </c>
      <c r="E15" s="22">
        <v>3222.63</v>
      </c>
      <c r="F15" s="22"/>
      <c r="G15" s="22"/>
    </row>
    <row r="16" ht="18" customHeight="1" spans="1:7">
      <c r="A16" s="30" t="s">
        <v>78</v>
      </c>
      <c r="B16" s="132" t="s">
        <v>77</v>
      </c>
      <c r="C16" s="22">
        <v>3222.63</v>
      </c>
      <c r="D16" s="22">
        <v>3222.63</v>
      </c>
      <c r="E16" s="22">
        <v>3222.63</v>
      </c>
      <c r="F16" s="22"/>
      <c r="G16" s="22"/>
    </row>
    <row r="17" ht="18" customHeight="1" spans="1:7">
      <c r="A17" s="30" t="s">
        <v>79</v>
      </c>
      <c r="B17" s="30" t="s">
        <v>80</v>
      </c>
      <c r="C17" s="22">
        <v>336969.91</v>
      </c>
      <c r="D17" s="22">
        <v>336969.91</v>
      </c>
      <c r="E17" s="22">
        <v>336969.91</v>
      </c>
      <c r="F17" s="22"/>
      <c r="G17" s="22"/>
    </row>
    <row r="18" ht="18" customHeight="1" spans="1:7">
      <c r="A18" s="30" t="s">
        <v>81</v>
      </c>
      <c r="B18" s="131" t="s">
        <v>82</v>
      </c>
      <c r="C18" s="22">
        <v>336969.91</v>
      </c>
      <c r="D18" s="22">
        <v>336969.91</v>
      </c>
      <c r="E18" s="22">
        <v>336969.91</v>
      </c>
      <c r="F18" s="22"/>
      <c r="G18" s="22"/>
    </row>
    <row r="19" ht="18" customHeight="1" spans="1:7">
      <c r="A19" s="30" t="s">
        <v>83</v>
      </c>
      <c r="B19" s="132" t="s">
        <v>84</v>
      </c>
      <c r="C19" s="22">
        <v>222064.74</v>
      </c>
      <c r="D19" s="22">
        <v>222064.74</v>
      </c>
      <c r="E19" s="22">
        <v>222064.74</v>
      </c>
      <c r="F19" s="22"/>
      <c r="G19" s="22"/>
    </row>
    <row r="20" ht="18" customHeight="1" spans="1:7">
      <c r="A20" s="30" t="s">
        <v>85</v>
      </c>
      <c r="B20" s="132" t="s">
        <v>86</v>
      </c>
      <c r="C20" s="22">
        <v>109055.17</v>
      </c>
      <c r="D20" s="22">
        <v>109055.17</v>
      </c>
      <c r="E20" s="22">
        <v>109055.17</v>
      </c>
      <c r="F20" s="22"/>
      <c r="G20" s="22"/>
    </row>
    <row r="21" ht="18" customHeight="1" spans="1:7">
      <c r="A21" s="30" t="s">
        <v>87</v>
      </c>
      <c r="B21" s="132" t="s">
        <v>88</v>
      </c>
      <c r="C21" s="22">
        <v>5850</v>
      </c>
      <c r="D21" s="22">
        <v>5850</v>
      </c>
      <c r="E21" s="22">
        <v>5850</v>
      </c>
      <c r="F21" s="22"/>
      <c r="G21" s="22"/>
    </row>
    <row r="22" ht="18" customHeight="1" spans="1:7">
      <c r="A22" s="30" t="s">
        <v>89</v>
      </c>
      <c r="B22" s="30" t="s">
        <v>90</v>
      </c>
      <c r="C22" s="22">
        <v>246622.81</v>
      </c>
      <c r="D22" s="22">
        <v>246622.81</v>
      </c>
      <c r="E22" s="22">
        <v>246622.81</v>
      </c>
      <c r="F22" s="22"/>
      <c r="G22" s="22"/>
    </row>
    <row r="23" ht="18" customHeight="1" spans="1:7">
      <c r="A23" s="30" t="s">
        <v>91</v>
      </c>
      <c r="B23" s="131" t="s">
        <v>92</v>
      </c>
      <c r="C23" s="22">
        <v>246622.81</v>
      </c>
      <c r="D23" s="22">
        <v>246622.81</v>
      </c>
      <c r="E23" s="22">
        <v>246622.81</v>
      </c>
      <c r="F23" s="22"/>
      <c r="G23" s="22"/>
    </row>
    <row r="24" ht="18" customHeight="1" spans="1:7">
      <c r="A24" s="30" t="s">
        <v>93</v>
      </c>
      <c r="B24" s="132" t="s">
        <v>94</v>
      </c>
      <c r="C24" s="22">
        <v>246622.81</v>
      </c>
      <c r="D24" s="22">
        <v>246622.81</v>
      </c>
      <c r="E24" s="22">
        <v>246622.81</v>
      </c>
      <c r="F24" s="22"/>
      <c r="G24" s="22"/>
    </row>
    <row r="25" ht="18" customHeight="1" spans="1:7">
      <c r="A25" s="133" t="s">
        <v>95</v>
      </c>
      <c r="B25" s="134" t="s">
        <v>95</v>
      </c>
      <c r="C25" s="22">
        <v>14738820.64</v>
      </c>
      <c r="D25" s="22">
        <v>4448820.64</v>
      </c>
      <c r="E25" s="22">
        <v>3287660.9</v>
      </c>
      <c r="F25" s="22">
        <v>1161159.74</v>
      </c>
      <c r="G25" s="22">
        <v>10290000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14" sqref="A14"/>
    </sheetView>
  </sheetViews>
  <sheetFormatPr defaultColWidth="9.13888888888889" defaultRowHeight="14.25" customHeight="1" outlineLevelRow="7" outlineLevelCol="5"/>
  <cols>
    <col min="1" max="1" width="27.4259259259259" customWidth="1"/>
    <col min="2" max="6" width="31.1759259259259" customWidth="1"/>
  </cols>
  <sheetData>
    <row r="1" ht="12" customHeight="1" spans="1:6">
      <c r="A1" s="118"/>
      <c r="B1" s="118"/>
      <c r="C1" s="61"/>
      <c r="F1" s="60" t="s">
        <v>118</v>
      </c>
    </row>
    <row r="2" ht="25.5" customHeight="1" spans="1:6">
      <c r="A2" s="119" t="s">
        <v>119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"单位名称："&amp;"云南省人民对外友好协会"</f>
        <v>单位名称：云南省人民对外友好协会</v>
      </c>
      <c r="B3" s="118"/>
      <c r="C3" s="61"/>
      <c r="F3" s="60" t="s">
        <v>120</v>
      </c>
    </row>
    <row r="4" ht="19.5" customHeight="1" spans="1:6">
      <c r="A4" s="9" t="s">
        <v>121</v>
      </c>
      <c r="B4" s="15" t="s">
        <v>122</v>
      </c>
      <c r="C4" s="10" t="s">
        <v>123</v>
      </c>
      <c r="D4" s="11"/>
      <c r="E4" s="12"/>
      <c r="F4" s="15" t="s">
        <v>124</v>
      </c>
    </row>
    <row r="5" ht="19.5" customHeight="1" spans="1:6">
      <c r="A5" s="17"/>
      <c r="B5" s="18"/>
      <c r="C5" s="63" t="s">
        <v>33</v>
      </c>
      <c r="D5" s="63" t="s">
        <v>125</v>
      </c>
      <c r="E5" s="63" t="s">
        <v>126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>
        <v>11600</v>
      </c>
      <c r="B7" s="122">
        <v>0</v>
      </c>
      <c r="C7" s="123"/>
      <c r="D7" s="122"/>
      <c r="E7" s="122"/>
      <c r="F7" s="122">
        <v>11600</v>
      </c>
    </row>
    <row r="8" customHeight="1" spans="1:1">
      <c r="A8" s="124" t="s">
        <v>127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0"/>
  <sheetViews>
    <sheetView showZeros="0" topLeftCell="A30" workbookViewId="0">
      <selection activeCell="D43" sqref="D43"/>
    </sheetView>
  </sheetViews>
  <sheetFormatPr defaultColWidth="9.13888888888889" defaultRowHeight="14.25" customHeight="1"/>
  <cols>
    <col min="1" max="1" width="28.7037037037037" customWidth="1"/>
    <col min="2" max="3" width="23.8518518518519" customWidth="1"/>
    <col min="4" max="4" width="14.6018518518519" customWidth="1"/>
    <col min="5" max="5" width="18.4537037037037" customWidth="1"/>
    <col min="6" max="6" width="14.7407407407407" customWidth="1"/>
    <col min="7" max="7" width="18.8796296296296" customWidth="1"/>
    <col min="8" max="13" width="15.3148148148148" customWidth="1"/>
    <col min="14" max="16" width="14.7407407407407" customWidth="1"/>
    <col min="17" max="17" width="14.8796296296296" customWidth="1"/>
    <col min="18" max="23" width="15.0277777777778" customWidth="1"/>
  </cols>
  <sheetData>
    <row r="1" ht="13.5" customHeight="1" spans="4:23">
      <c r="D1" s="1"/>
      <c r="E1" s="1"/>
      <c r="F1" s="1"/>
      <c r="G1" s="1"/>
      <c r="U1" s="113"/>
      <c r="W1" s="56" t="s">
        <v>128</v>
      </c>
    </row>
    <row r="2" ht="27.75" customHeight="1" spans="1:23">
      <c r="A2" s="28" t="s">
        <v>129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>"单位名称："&amp;"云南省人民对外友好协会"</f>
        <v>单位名称：云南省人民对外友好协会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3"/>
      <c r="W3" s="102" t="s">
        <v>120</v>
      </c>
    </row>
    <row r="4" ht="21.75" customHeight="1" spans="1:23">
      <c r="A4" s="8" t="s">
        <v>130</v>
      </c>
      <c r="B4" s="8" t="s">
        <v>131</v>
      </c>
      <c r="C4" s="8" t="s">
        <v>132</v>
      </c>
      <c r="D4" s="9" t="s">
        <v>133</v>
      </c>
      <c r="E4" s="9" t="s">
        <v>134</v>
      </c>
      <c r="F4" s="9" t="s">
        <v>135</v>
      </c>
      <c r="G4" s="9" t="s">
        <v>136</v>
      </c>
      <c r="H4" s="63" t="s">
        <v>137</v>
      </c>
      <c r="I4" s="63"/>
      <c r="J4" s="63"/>
      <c r="K4" s="63"/>
      <c r="L4" s="110"/>
      <c r="M4" s="110"/>
      <c r="N4" s="110"/>
      <c r="O4" s="110"/>
      <c r="P4" s="110"/>
      <c r="Q4" s="47"/>
      <c r="R4" s="63"/>
      <c r="S4" s="63"/>
      <c r="T4" s="63"/>
      <c r="U4" s="63"/>
      <c r="V4" s="63"/>
      <c r="W4" s="63"/>
    </row>
    <row r="5" ht="21.75" customHeight="1" spans="1:23">
      <c r="A5" s="13"/>
      <c r="B5" s="13"/>
      <c r="C5" s="13"/>
      <c r="D5" s="14"/>
      <c r="E5" s="14"/>
      <c r="F5" s="14"/>
      <c r="G5" s="14"/>
      <c r="H5" s="63" t="s">
        <v>31</v>
      </c>
      <c r="I5" s="47" t="s">
        <v>34</v>
      </c>
      <c r="J5" s="47"/>
      <c r="K5" s="47"/>
      <c r="L5" s="110"/>
      <c r="M5" s="110"/>
      <c r="N5" s="110" t="s">
        <v>138</v>
      </c>
      <c r="O5" s="110"/>
      <c r="P5" s="110"/>
      <c r="Q5" s="47" t="s">
        <v>37</v>
      </c>
      <c r="R5" s="63" t="s">
        <v>52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3"/>
      <c r="I6" s="47" t="s">
        <v>139</v>
      </c>
      <c r="J6" s="47" t="s">
        <v>140</v>
      </c>
      <c r="K6" s="47" t="s">
        <v>141</v>
      </c>
      <c r="L6" s="117" t="s">
        <v>142</v>
      </c>
      <c r="M6" s="117" t="s">
        <v>143</v>
      </c>
      <c r="N6" s="117" t="s">
        <v>34</v>
      </c>
      <c r="O6" s="117" t="s">
        <v>35</v>
      </c>
      <c r="P6" s="117" t="s">
        <v>36</v>
      </c>
      <c r="Q6" s="47"/>
      <c r="R6" s="47" t="s">
        <v>33</v>
      </c>
      <c r="S6" s="47" t="s">
        <v>44</v>
      </c>
      <c r="T6" s="47" t="s">
        <v>144</v>
      </c>
      <c r="U6" s="47" t="s">
        <v>40</v>
      </c>
      <c r="V6" s="47" t="s">
        <v>41</v>
      </c>
      <c r="W6" s="47" t="s">
        <v>42</v>
      </c>
    </row>
    <row r="7" ht="27.75" customHeight="1" spans="1:23">
      <c r="A7" s="16"/>
      <c r="B7" s="16"/>
      <c r="C7" s="16"/>
      <c r="D7" s="17"/>
      <c r="E7" s="17"/>
      <c r="F7" s="17"/>
      <c r="G7" s="17"/>
      <c r="H7" s="63"/>
      <c r="I7" s="47"/>
      <c r="J7" s="47"/>
      <c r="K7" s="47"/>
      <c r="L7" s="117"/>
      <c r="M7" s="117"/>
      <c r="N7" s="117"/>
      <c r="O7" s="117"/>
      <c r="P7" s="117"/>
      <c r="Q7" s="47"/>
      <c r="R7" s="47"/>
      <c r="S7" s="47"/>
      <c r="T7" s="47"/>
      <c r="U7" s="47"/>
      <c r="V7" s="47"/>
      <c r="W7" s="47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18.75" customHeight="1" spans="1:23">
      <c r="A9" s="23" t="s">
        <v>46</v>
      </c>
      <c r="B9" s="108"/>
      <c r="C9" s="23"/>
      <c r="D9" s="23"/>
      <c r="E9" s="23"/>
      <c r="F9" s="23"/>
      <c r="G9" s="23"/>
      <c r="H9" s="22">
        <v>4448820.64</v>
      </c>
      <c r="I9" s="22">
        <v>4448820.64</v>
      </c>
      <c r="J9" s="22">
        <v>939092.68</v>
      </c>
      <c r="K9" s="22"/>
      <c r="L9" s="22">
        <v>3509727.96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5" t="s">
        <v>46</v>
      </c>
      <c r="B10" s="108" t="s">
        <v>145</v>
      </c>
      <c r="C10" s="23" t="s">
        <v>146</v>
      </c>
      <c r="D10" s="23" t="s">
        <v>64</v>
      </c>
      <c r="E10" s="23" t="s">
        <v>65</v>
      </c>
      <c r="F10" s="23" t="s">
        <v>147</v>
      </c>
      <c r="G10" s="23" t="s">
        <v>148</v>
      </c>
      <c r="H10" s="22">
        <v>821053.8</v>
      </c>
      <c r="I10" s="22">
        <v>821053.8</v>
      </c>
      <c r="J10" s="22">
        <v>205263.45</v>
      </c>
      <c r="K10" s="22"/>
      <c r="L10" s="22">
        <v>615790.35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5" t="s">
        <v>46</v>
      </c>
      <c r="B11" s="108" t="s">
        <v>145</v>
      </c>
      <c r="C11" s="23" t="s">
        <v>146</v>
      </c>
      <c r="D11" s="23" t="s">
        <v>64</v>
      </c>
      <c r="E11" s="23" t="s">
        <v>65</v>
      </c>
      <c r="F11" s="23" t="s">
        <v>149</v>
      </c>
      <c r="G11" s="23" t="s">
        <v>150</v>
      </c>
      <c r="H11" s="22">
        <v>1010053.8</v>
      </c>
      <c r="I11" s="22">
        <v>1010053.8</v>
      </c>
      <c r="J11" s="22">
        <v>252513.45</v>
      </c>
      <c r="K11" s="22"/>
      <c r="L11" s="22">
        <v>757540.35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46</v>
      </c>
      <c r="B12" s="108" t="s">
        <v>145</v>
      </c>
      <c r="C12" s="23" t="s">
        <v>146</v>
      </c>
      <c r="D12" s="23" t="s">
        <v>64</v>
      </c>
      <c r="E12" s="23" t="s">
        <v>65</v>
      </c>
      <c r="F12" s="23" t="s">
        <v>151</v>
      </c>
      <c r="G12" s="23" t="s">
        <v>152</v>
      </c>
      <c r="H12" s="22">
        <v>73671.15</v>
      </c>
      <c r="I12" s="22">
        <v>73671.15</v>
      </c>
      <c r="J12" s="22">
        <v>18417.79</v>
      </c>
      <c r="K12" s="22"/>
      <c r="L12" s="22">
        <v>55253.36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5" t="s">
        <v>46</v>
      </c>
      <c r="B13" s="108" t="s">
        <v>153</v>
      </c>
      <c r="C13" s="23" t="s">
        <v>154</v>
      </c>
      <c r="D13" s="23" t="s">
        <v>74</v>
      </c>
      <c r="E13" s="23" t="s">
        <v>75</v>
      </c>
      <c r="F13" s="23" t="s">
        <v>155</v>
      </c>
      <c r="G13" s="23" t="s">
        <v>156</v>
      </c>
      <c r="H13" s="22">
        <v>328984.8</v>
      </c>
      <c r="I13" s="22">
        <v>328984.8</v>
      </c>
      <c r="J13" s="22">
        <v>82246.2</v>
      </c>
      <c r="K13" s="22"/>
      <c r="L13" s="22">
        <v>246738.6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5" t="s">
        <v>46</v>
      </c>
      <c r="B14" s="108" t="s">
        <v>153</v>
      </c>
      <c r="C14" s="23" t="s">
        <v>154</v>
      </c>
      <c r="D14" s="23" t="s">
        <v>78</v>
      </c>
      <c r="E14" s="23" t="s">
        <v>77</v>
      </c>
      <c r="F14" s="23" t="s">
        <v>157</v>
      </c>
      <c r="G14" s="23" t="s">
        <v>158</v>
      </c>
      <c r="H14" s="22">
        <v>3222.63</v>
      </c>
      <c r="I14" s="22">
        <v>3222.63</v>
      </c>
      <c r="J14" s="22">
        <v>805.66</v>
      </c>
      <c r="K14" s="22"/>
      <c r="L14" s="22">
        <v>2416.97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5" t="s">
        <v>46</v>
      </c>
      <c r="B15" s="108" t="s">
        <v>153</v>
      </c>
      <c r="C15" s="23" t="s">
        <v>154</v>
      </c>
      <c r="D15" s="23" t="s">
        <v>83</v>
      </c>
      <c r="E15" s="23" t="s">
        <v>84</v>
      </c>
      <c r="F15" s="23" t="s">
        <v>159</v>
      </c>
      <c r="G15" s="23" t="s">
        <v>160</v>
      </c>
      <c r="H15" s="22">
        <v>222064.74</v>
      </c>
      <c r="I15" s="22">
        <v>222064.74</v>
      </c>
      <c r="J15" s="22">
        <v>55516.19</v>
      </c>
      <c r="K15" s="22"/>
      <c r="L15" s="22">
        <v>166548.55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5" t="s">
        <v>46</v>
      </c>
      <c r="B16" s="108" t="s">
        <v>153</v>
      </c>
      <c r="C16" s="23" t="s">
        <v>154</v>
      </c>
      <c r="D16" s="23" t="s">
        <v>85</v>
      </c>
      <c r="E16" s="23" t="s">
        <v>86</v>
      </c>
      <c r="F16" s="23" t="s">
        <v>161</v>
      </c>
      <c r="G16" s="23" t="s">
        <v>162</v>
      </c>
      <c r="H16" s="22">
        <v>109055.17</v>
      </c>
      <c r="I16" s="22">
        <v>109055.17</v>
      </c>
      <c r="J16" s="22">
        <v>27263.79</v>
      </c>
      <c r="K16" s="22"/>
      <c r="L16" s="22">
        <v>81791.38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5" t="s">
        <v>46</v>
      </c>
      <c r="B17" s="108" t="s">
        <v>153</v>
      </c>
      <c r="C17" s="23" t="s">
        <v>154</v>
      </c>
      <c r="D17" s="23" t="s">
        <v>87</v>
      </c>
      <c r="E17" s="23" t="s">
        <v>88</v>
      </c>
      <c r="F17" s="23" t="s">
        <v>157</v>
      </c>
      <c r="G17" s="23" t="s">
        <v>158</v>
      </c>
      <c r="H17" s="22">
        <v>5850</v>
      </c>
      <c r="I17" s="22">
        <v>5850</v>
      </c>
      <c r="J17" s="22">
        <v>5850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5" t="s">
        <v>46</v>
      </c>
      <c r="B18" s="108" t="s">
        <v>163</v>
      </c>
      <c r="C18" s="23" t="s">
        <v>94</v>
      </c>
      <c r="D18" s="23" t="s">
        <v>93</v>
      </c>
      <c r="E18" s="23" t="s">
        <v>94</v>
      </c>
      <c r="F18" s="23" t="s">
        <v>164</v>
      </c>
      <c r="G18" s="23" t="s">
        <v>94</v>
      </c>
      <c r="H18" s="22">
        <v>246622.81</v>
      </c>
      <c r="I18" s="22">
        <v>246622.81</v>
      </c>
      <c r="J18" s="22">
        <v>61655.7</v>
      </c>
      <c r="K18" s="22"/>
      <c r="L18" s="22">
        <v>184967.11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5" t="s">
        <v>46</v>
      </c>
      <c r="B19" s="108" t="s">
        <v>165</v>
      </c>
      <c r="C19" s="23" t="s">
        <v>124</v>
      </c>
      <c r="D19" s="23" t="s">
        <v>64</v>
      </c>
      <c r="E19" s="23" t="s">
        <v>65</v>
      </c>
      <c r="F19" s="23" t="s">
        <v>166</v>
      </c>
      <c r="G19" s="23" t="s">
        <v>124</v>
      </c>
      <c r="H19" s="22">
        <v>11600</v>
      </c>
      <c r="I19" s="22">
        <v>11600</v>
      </c>
      <c r="J19" s="22">
        <v>2900</v>
      </c>
      <c r="K19" s="22"/>
      <c r="L19" s="22">
        <v>8700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5" t="s">
        <v>46</v>
      </c>
      <c r="B20" s="108" t="s">
        <v>167</v>
      </c>
      <c r="C20" s="23" t="s">
        <v>168</v>
      </c>
      <c r="D20" s="23" t="s">
        <v>64</v>
      </c>
      <c r="E20" s="23" t="s">
        <v>65</v>
      </c>
      <c r="F20" s="23" t="s">
        <v>169</v>
      </c>
      <c r="G20" s="23" t="s">
        <v>170</v>
      </c>
      <c r="H20" s="22">
        <v>198450</v>
      </c>
      <c r="I20" s="22">
        <v>198450</v>
      </c>
      <c r="J20" s="22">
        <v>49612.5</v>
      </c>
      <c r="K20" s="22"/>
      <c r="L20" s="22">
        <v>148837.5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5" t="s">
        <v>46</v>
      </c>
      <c r="B21" s="108" t="s">
        <v>171</v>
      </c>
      <c r="C21" s="23" t="s">
        <v>172</v>
      </c>
      <c r="D21" s="23" t="s">
        <v>64</v>
      </c>
      <c r="E21" s="23" t="s">
        <v>65</v>
      </c>
      <c r="F21" s="23" t="s">
        <v>173</v>
      </c>
      <c r="G21" s="23" t="s">
        <v>172</v>
      </c>
      <c r="H21" s="22">
        <v>45078.3</v>
      </c>
      <c r="I21" s="22">
        <v>45078.3</v>
      </c>
      <c r="J21" s="22">
        <v>11269.58</v>
      </c>
      <c r="K21" s="22"/>
      <c r="L21" s="22">
        <v>33808.72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5" t="s">
        <v>46</v>
      </c>
      <c r="B22" s="108" t="s">
        <v>174</v>
      </c>
      <c r="C22" s="23" t="s">
        <v>175</v>
      </c>
      <c r="D22" s="23" t="s">
        <v>64</v>
      </c>
      <c r="E22" s="23" t="s">
        <v>65</v>
      </c>
      <c r="F22" s="23" t="s">
        <v>176</v>
      </c>
      <c r="G22" s="23" t="s">
        <v>177</v>
      </c>
      <c r="H22" s="22">
        <v>9500</v>
      </c>
      <c r="I22" s="22">
        <v>9500</v>
      </c>
      <c r="J22" s="22">
        <v>2375</v>
      </c>
      <c r="K22" s="22"/>
      <c r="L22" s="22">
        <v>7125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5" t="s">
        <v>46</v>
      </c>
      <c r="B23" s="108" t="s">
        <v>174</v>
      </c>
      <c r="C23" s="23" t="s">
        <v>175</v>
      </c>
      <c r="D23" s="23" t="s">
        <v>64</v>
      </c>
      <c r="E23" s="23" t="s">
        <v>65</v>
      </c>
      <c r="F23" s="23" t="s">
        <v>178</v>
      </c>
      <c r="G23" s="23" t="s">
        <v>179</v>
      </c>
      <c r="H23" s="22">
        <v>500</v>
      </c>
      <c r="I23" s="22">
        <v>500</v>
      </c>
      <c r="J23" s="22">
        <v>125</v>
      </c>
      <c r="K23" s="22"/>
      <c r="L23" s="22">
        <v>375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5" t="s">
        <v>46</v>
      </c>
      <c r="B24" s="108" t="s">
        <v>174</v>
      </c>
      <c r="C24" s="23" t="s">
        <v>175</v>
      </c>
      <c r="D24" s="23" t="s">
        <v>64</v>
      </c>
      <c r="E24" s="23" t="s">
        <v>65</v>
      </c>
      <c r="F24" s="23" t="s">
        <v>180</v>
      </c>
      <c r="G24" s="23" t="s">
        <v>181</v>
      </c>
      <c r="H24" s="22">
        <v>3000</v>
      </c>
      <c r="I24" s="22">
        <v>3000</v>
      </c>
      <c r="J24" s="22">
        <v>750</v>
      </c>
      <c r="K24" s="22"/>
      <c r="L24" s="22">
        <v>2250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5" t="s">
        <v>46</v>
      </c>
      <c r="B25" s="108" t="s">
        <v>174</v>
      </c>
      <c r="C25" s="23" t="s">
        <v>175</v>
      </c>
      <c r="D25" s="23" t="s">
        <v>64</v>
      </c>
      <c r="E25" s="23" t="s">
        <v>65</v>
      </c>
      <c r="F25" s="23" t="s">
        <v>182</v>
      </c>
      <c r="G25" s="23" t="s">
        <v>183</v>
      </c>
      <c r="H25" s="22">
        <v>8000</v>
      </c>
      <c r="I25" s="22">
        <v>8000</v>
      </c>
      <c r="J25" s="22">
        <v>2000</v>
      </c>
      <c r="K25" s="22"/>
      <c r="L25" s="22">
        <v>6000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5" t="s">
        <v>46</v>
      </c>
      <c r="B26" s="108" t="s">
        <v>174</v>
      </c>
      <c r="C26" s="23" t="s">
        <v>175</v>
      </c>
      <c r="D26" s="23" t="s">
        <v>64</v>
      </c>
      <c r="E26" s="23" t="s">
        <v>65</v>
      </c>
      <c r="F26" s="23" t="s">
        <v>184</v>
      </c>
      <c r="G26" s="23" t="s">
        <v>185</v>
      </c>
      <c r="H26" s="22">
        <v>500</v>
      </c>
      <c r="I26" s="22">
        <v>500</v>
      </c>
      <c r="J26" s="22">
        <v>125</v>
      </c>
      <c r="K26" s="22"/>
      <c r="L26" s="22">
        <v>375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5" t="s">
        <v>46</v>
      </c>
      <c r="B27" s="108" t="s">
        <v>174</v>
      </c>
      <c r="C27" s="23" t="s">
        <v>175</v>
      </c>
      <c r="D27" s="23" t="s">
        <v>64</v>
      </c>
      <c r="E27" s="23" t="s">
        <v>65</v>
      </c>
      <c r="F27" s="23" t="s">
        <v>186</v>
      </c>
      <c r="G27" s="23" t="s">
        <v>187</v>
      </c>
      <c r="H27" s="22">
        <v>50000</v>
      </c>
      <c r="I27" s="22">
        <v>50000</v>
      </c>
      <c r="J27" s="22">
        <v>12500</v>
      </c>
      <c r="K27" s="22"/>
      <c r="L27" s="22">
        <v>37500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5" t="s">
        <v>46</v>
      </c>
      <c r="B28" s="108" t="s">
        <v>174</v>
      </c>
      <c r="C28" s="23" t="s">
        <v>175</v>
      </c>
      <c r="D28" s="23" t="s">
        <v>64</v>
      </c>
      <c r="E28" s="23" t="s">
        <v>65</v>
      </c>
      <c r="F28" s="23" t="s">
        <v>188</v>
      </c>
      <c r="G28" s="23" t="s">
        <v>189</v>
      </c>
      <c r="H28" s="22">
        <v>3658.44</v>
      </c>
      <c r="I28" s="22">
        <v>3658.44</v>
      </c>
      <c r="J28" s="22">
        <v>914.61</v>
      </c>
      <c r="K28" s="22"/>
      <c r="L28" s="22">
        <v>2743.83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5" t="s">
        <v>46</v>
      </c>
      <c r="B29" s="108" t="s">
        <v>174</v>
      </c>
      <c r="C29" s="23" t="s">
        <v>175</v>
      </c>
      <c r="D29" s="23" t="s">
        <v>64</v>
      </c>
      <c r="E29" s="23" t="s">
        <v>65</v>
      </c>
      <c r="F29" s="23" t="s">
        <v>190</v>
      </c>
      <c r="G29" s="23" t="s">
        <v>191</v>
      </c>
      <c r="H29" s="22">
        <v>1000</v>
      </c>
      <c r="I29" s="22">
        <v>1000</v>
      </c>
      <c r="J29" s="22">
        <v>250</v>
      </c>
      <c r="K29" s="22"/>
      <c r="L29" s="22">
        <v>750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5" t="s">
        <v>46</v>
      </c>
      <c r="B30" s="108" t="s">
        <v>174</v>
      </c>
      <c r="C30" s="23" t="s">
        <v>175</v>
      </c>
      <c r="D30" s="23" t="s">
        <v>64</v>
      </c>
      <c r="E30" s="23" t="s">
        <v>65</v>
      </c>
      <c r="F30" s="23" t="s">
        <v>192</v>
      </c>
      <c r="G30" s="23" t="s">
        <v>193</v>
      </c>
      <c r="H30" s="22">
        <v>2500</v>
      </c>
      <c r="I30" s="22">
        <v>2500</v>
      </c>
      <c r="J30" s="22">
        <v>625</v>
      </c>
      <c r="K30" s="22"/>
      <c r="L30" s="22">
        <v>1875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5" t="s">
        <v>46</v>
      </c>
      <c r="B31" s="108" t="s">
        <v>174</v>
      </c>
      <c r="C31" s="23" t="s">
        <v>175</v>
      </c>
      <c r="D31" s="23" t="s">
        <v>64</v>
      </c>
      <c r="E31" s="23" t="s">
        <v>65</v>
      </c>
      <c r="F31" s="23" t="s">
        <v>194</v>
      </c>
      <c r="G31" s="23" t="s">
        <v>195</v>
      </c>
      <c r="H31" s="22">
        <v>2500</v>
      </c>
      <c r="I31" s="22">
        <v>2500</v>
      </c>
      <c r="J31" s="22">
        <v>625</v>
      </c>
      <c r="K31" s="22"/>
      <c r="L31" s="22">
        <v>1875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5" t="s">
        <v>46</v>
      </c>
      <c r="B32" s="108" t="s">
        <v>174</v>
      </c>
      <c r="C32" s="23" t="s">
        <v>175</v>
      </c>
      <c r="D32" s="23" t="s">
        <v>64</v>
      </c>
      <c r="E32" s="23" t="s">
        <v>65</v>
      </c>
      <c r="F32" s="23" t="s">
        <v>196</v>
      </c>
      <c r="G32" s="23" t="s">
        <v>197</v>
      </c>
      <c r="H32" s="22">
        <v>40000</v>
      </c>
      <c r="I32" s="22">
        <v>40000</v>
      </c>
      <c r="J32" s="22">
        <v>10000</v>
      </c>
      <c r="K32" s="22"/>
      <c r="L32" s="22">
        <v>30000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15" t="s">
        <v>46</v>
      </c>
      <c r="B33" s="108" t="s">
        <v>174</v>
      </c>
      <c r="C33" s="23" t="s">
        <v>175</v>
      </c>
      <c r="D33" s="23" t="s">
        <v>64</v>
      </c>
      <c r="E33" s="23" t="s">
        <v>65</v>
      </c>
      <c r="F33" s="23" t="s">
        <v>198</v>
      </c>
      <c r="G33" s="23" t="s">
        <v>199</v>
      </c>
      <c r="H33" s="22">
        <v>45078.3</v>
      </c>
      <c r="I33" s="22">
        <v>45078.3</v>
      </c>
      <c r="J33" s="22">
        <v>11269.58</v>
      </c>
      <c r="K33" s="22"/>
      <c r="L33" s="22">
        <v>33808.72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15" t="s">
        <v>46</v>
      </c>
      <c r="B34" s="108" t="s">
        <v>174</v>
      </c>
      <c r="C34" s="23" t="s">
        <v>175</v>
      </c>
      <c r="D34" s="23" t="s">
        <v>64</v>
      </c>
      <c r="E34" s="23" t="s">
        <v>65</v>
      </c>
      <c r="F34" s="23" t="s">
        <v>169</v>
      </c>
      <c r="G34" s="23" t="s">
        <v>170</v>
      </c>
      <c r="H34" s="22">
        <v>18900</v>
      </c>
      <c r="I34" s="22">
        <v>18900</v>
      </c>
      <c r="J34" s="22">
        <v>4725</v>
      </c>
      <c r="K34" s="22"/>
      <c r="L34" s="22">
        <v>14175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15" t="s">
        <v>46</v>
      </c>
      <c r="B35" s="108" t="s">
        <v>174</v>
      </c>
      <c r="C35" s="23" t="s">
        <v>175</v>
      </c>
      <c r="D35" s="23" t="s">
        <v>64</v>
      </c>
      <c r="E35" s="23" t="s">
        <v>65</v>
      </c>
      <c r="F35" s="23" t="s">
        <v>200</v>
      </c>
      <c r="G35" s="23" t="s">
        <v>201</v>
      </c>
      <c r="H35" s="22">
        <v>10354.7</v>
      </c>
      <c r="I35" s="22">
        <v>10354.7</v>
      </c>
      <c r="J35" s="22">
        <v>2588.68</v>
      </c>
      <c r="K35" s="22"/>
      <c r="L35" s="22">
        <v>7766.02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15" t="s">
        <v>46</v>
      </c>
      <c r="B36" s="108" t="s">
        <v>174</v>
      </c>
      <c r="C36" s="23" t="s">
        <v>175</v>
      </c>
      <c r="D36" s="23" t="s">
        <v>72</v>
      </c>
      <c r="E36" s="23" t="s">
        <v>73</v>
      </c>
      <c r="F36" s="23" t="s">
        <v>200</v>
      </c>
      <c r="G36" s="23" t="s">
        <v>201</v>
      </c>
      <c r="H36" s="22">
        <v>540</v>
      </c>
      <c r="I36" s="22">
        <v>540</v>
      </c>
      <c r="J36" s="22">
        <v>135</v>
      </c>
      <c r="K36" s="22"/>
      <c r="L36" s="22">
        <v>405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4" customHeight="1" spans="1:23">
      <c r="A37" s="115" t="s">
        <v>46</v>
      </c>
      <c r="B37" s="108" t="s">
        <v>202</v>
      </c>
      <c r="C37" s="23"/>
      <c r="D37" s="23" t="s">
        <v>66</v>
      </c>
      <c r="E37" s="23" t="s">
        <v>67</v>
      </c>
      <c r="F37" s="23" t="s">
        <v>203</v>
      </c>
      <c r="G37" s="116" t="s">
        <v>204</v>
      </c>
      <c r="H37" s="22">
        <v>710000</v>
      </c>
      <c r="I37" s="22">
        <v>710000</v>
      </c>
      <c r="J37" s="22"/>
      <c r="K37" s="22"/>
      <c r="L37" s="22">
        <v>710000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4" customHeight="1" spans="1:23">
      <c r="A38" s="115" t="s">
        <v>46</v>
      </c>
      <c r="B38" s="108" t="s">
        <v>205</v>
      </c>
      <c r="C38" s="23" t="s">
        <v>206</v>
      </c>
      <c r="D38" s="23" t="s">
        <v>64</v>
      </c>
      <c r="E38" s="23" t="s">
        <v>65</v>
      </c>
      <c r="F38" s="23" t="s">
        <v>151</v>
      </c>
      <c r="G38" s="23" t="s">
        <v>152</v>
      </c>
      <c r="H38" s="22">
        <v>467082</v>
      </c>
      <c r="I38" s="22">
        <v>467082</v>
      </c>
      <c r="J38" s="22">
        <v>116770.5</v>
      </c>
      <c r="K38" s="22"/>
      <c r="L38" s="22">
        <v>350311.5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18.75" customHeight="1" spans="1:23">
      <c r="A39" s="31" t="s">
        <v>95</v>
      </c>
      <c r="B39" s="32"/>
      <c r="C39" s="32"/>
      <c r="D39" s="32"/>
      <c r="E39" s="32"/>
      <c r="F39" s="32"/>
      <c r="G39" s="33"/>
      <c r="H39" s="22">
        <v>4448820.64</v>
      </c>
      <c r="I39" s="22">
        <v>4448820.64</v>
      </c>
      <c r="J39" s="22">
        <v>939092.68</v>
      </c>
      <c r="K39" s="22"/>
      <c r="L39" s="22">
        <v>3509727.96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customHeight="1" spans="1:1">
      <c r="A40" s="27" t="s">
        <v>127</v>
      </c>
    </row>
  </sheetData>
  <mergeCells count="30">
    <mergeCell ref="A2:W2"/>
    <mergeCell ref="A3:G3"/>
    <mergeCell ref="H4:W4"/>
    <mergeCell ref="I5:M5"/>
    <mergeCell ref="N5:P5"/>
    <mergeCell ref="R5:W5"/>
    <mergeCell ref="A39:G39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2"/>
  <sheetViews>
    <sheetView showZeros="0" topLeftCell="A12" workbookViewId="0">
      <selection activeCell="A22" sqref="A22:C22"/>
    </sheetView>
  </sheetViews>
  <sheetFormatPr defaultColWidth="9.13888888888889" defaultRowHeight="14.25" customHeight="1"/>
  <cols>
    <col min="1" max="1" width="14.5740740740741" customWidth="1"/>
    <col min="2" max="2" width="21.0277777777778" customWidth="1"/>
    <col min="3" max="3" width="31.3148148148148" customWidth="1"/>
    <col min="4" max="4" width="23.8518518518519" customWidth="1"/>
    <col min="5" max="5" width="15.6018518518519" customWidth="1"/>
    <col min="6" max="6" width="19.7407407407407" customWidth="1"/>
    <col min="7" max="7" width="14.8796296296296" customWidth="1"/>
    <col min="8" max="8" width="19.7407407407407" customWidth="1"/>
    <col min="9" max="16" width="14.1759259259259" customWidth="1"/>
    <col min="17" max="17" width="13.6018518518519" customWidth="1"/>
    <col min="18" max="23" width="15.1759259259259" customWidth="1"/>
  </cols>
  <sheetData>
    <row r="1" ht="13.5" customHeight="1" spans="5:23">
      <c r="E1" s="1"/>
      <c r="F1" s="1"/>
      <c r="G1" s="1"/>
      <c r="H1" s="1"/>
      <c r="U1" s="113"/>
      <c r="W1" s="56" t="s">
        <v>207</v>
      </c>
    </row>
    <row r="2" ht="27.75" customHeight="1" spans="1:23">
      <c r="A2" s="28" t="s">
        <v>208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 t="shared" ref="A3:B3" si="0">"单位名称："&amp;"云南省人民对外友好协会"</f>
        <v>单位名称：云南省人民对外友好协会</v>
      </c>
      <c r="B3" s="107" t="str">
        <f t="shared" si="0"/>
        <v>单位名称：云南省人民对外友好协会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13"/>
      <c r="W3" s="102" t="s">
        <v>120</v>
      </c>
    </row>
    <row r="4" ht="21.75" customHeight="1" spans="1:23">
      <c r="A4" s="8" t="s">
        <v>209</v>
      </c>
      <c r="B4" s="8" t="s">
        <v>131</v>
      </c>
      <c r="C4" s="8" t="s">
        <v>132</v>
      </c>
      <c r="D4" s="8" t="s">
        <v>210</v>
      </c>
      <c r="E4" s="9" t="s">
        <v>133</v>
      </c>
      <c r="F4" s="9" t="s">
        <v>134</v>
      </c>
      <c r="G4" s="9" t="s">
        <v>135</v>
      </c>
      <c r="H4" s="9" t="s">
        <v>136</v>
      </c>
      <c r="I4" s="63" t="s">
        <v>31</v>
      </c>
      <c r="J4" s="63" t="s">
        <v>211</v>
      </c>
      <c r="K4" s="63"/>
      <c r="L4" s="63"/>
      <c r="M4" s="63"/>
      <c r="N4" s="110" t="s">
        <v>138</v>
      </c>
      <c r="O4" s="110"/>
      <c r="P4" s="110"/>
      <c r="Q4" s="9" t="s">
        <v>37</v>
      </c>
      <c r="R4" s="10" t="s">
        <v>52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3"/>
      <c r="J5" s="47" t="s">
        <v>34</v>
      </c>
      <c r="K5" s="47"/>
      <c r="L5" s="47" t="s">
        <v>35</v>
      </c>
      <c r="M5" s="47" t="s">
        <v>36</v>
      </c>
      <c r="N5" s="111" t="s">
        <v>34</v>
      </c>
      <c r="O5" s="111" t="s">
        <v>35</v>
      </c>
      <c r="P5" s="111" t="s">
        <v>36</v>
      </c>
      <c r="Q5" s="14"/>
      <c r="R5" s="9" t="s">
        <v>33</v>
      </c>
      <c r="S5" s="9" t="s">
        <v>44</v>
      </c>
      <c r="T5" s="9" t="s">
        <v>144</v>
      </c>
      <c r="U5" s="9" t="s">
        <v>40</v>
      </c>
      <c r="V5" s="9" t="s">
        <v>41</v>
      </c>
      <c r="W5" s="9" t="s">
        <v>42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3"/>
      <c r="J6" s="47" t="s">
        <v>33</v>
      </c>
      <c r="K6" s="47" t="s">
        <v>212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08"/>
      <c r="C8" s="23"/>
      <c r="D8" s="23"/>
      <c r="E8" s="23"/>
      <c r="F8" s="23"/>
      <c r="G8" s="23"/>
      <c r="H8" s="23"/>
      <c r="I8" s="112">
        <v>362500</v>
      </c>
      <c r="J8" s="112">
        <v>362500</v>
      </c>
      <c r="K8" s="112">
        <v>362500</v>
      </c>
      <c r="L8" s="112"/>
      <c r="M8" s="112"/>
      <c r="N8" s="112"/>
      <c r="O8" s="112"/>
      <c r="P8" s="112"/>
      <c r="Q8" s="112"/>
      <c r="R8" s="112"/>
      <c r="S8" s="112"/>
      <c r="T8" s="112"/>
      <c r="U8" s="91"/>
      <c r="V8" s="112"/>
      <c r="W8" s="112"/>
    </row>
    <row r="9" ht="32.9" customHeight="1" spans="1:23">
      <c r="A9" s="23" t="s">
        <v>213</v>
      </c>
      <c r="B9" s="108" t="s">
        <v>214</v>
      </c>
      <c r="C9" s="23"/>
      <c r="D9" s="23" t="s">
        <v>46</v>
      </c>
      <c r="E9" s="23" t="s">
        <v>66</v>
      </c>
      <c r="F9" s="23" t="s">
        <v>67</v>
      </c>
      <c r="G9" s="23" t="s">
        <v>203</v>
      </c>
      <c r="H9" s="109" t="s">
        <v>204</v>
      </c>
      <c r="I9" s="112">
        <v>13100</v>
      </c>
      <c r="J9" s="112">
        <v>13100</v>
      </c>
      <c r="K9" s="112">
        <v>13100</v>
      </c>
      <c r="L9" s="112"/>
      <c r="M9" s="112"/>
      <c r="N9" s="112"/>
      <c r="O9" s="112"/>
      <c r="P9" s="112"/>
      <c r="Q9" s="112"/>
      <c r="R9" s="112"/>
      <c r="S9" s="112"/>
      <c r="T9" s="112"/>
      <c r="U9" s="91"/>
      <c r="V9" s="112"/>
      <c r="W9" s="112"/>
    </row>
    <row r="10" ht="32.9" customHeight="1" spans="1:23">
      <c r="A10" s="23" t="s">
        <v>213</v>
      </c>
      <c r="B10" s="108" t="s">
        <v>214</v>
      </c>
      <c r="C10" s="23"/>
      <c r="D10" s="23" t="s">
        <v>46</v>
      </c>
      <c r="E10" s="23" t="s">
        <v>66</v>
      </c>
      <c r="F10" s="23" t="s">
        <v>67</v>
      </c>
      <c r="G10" s="23" t="s">
        <v>203</v>
      </c>
      <c r="H10" s="109" t="s">
        <v>204</v>
      </c>
      <c r="I10" s="112">
        <v>71000</v>
      </c>
      <c r="J10" s="112">
        <v>71000</v>
      </c>
      <c r="K10" s="112">
        <v>71000</v>
      </c>
      <c r="L10" s="112"/>
      <c r="M10" s="112"/>
      <c r="N10" s="112"/>
      <c r="O10" s="112"/>
      <c r="P10" s="112"/>
      <c r="Q10" s="112"/>
      <c r="R10" s="112"/>
      <c r="S10" s="112"/>
      <c r="T10" s="112"/>
      <c r="U10" s="91"/>
      <c r="V10" s="112"/>
      <c r="W10" s="112"/>
    </row>
    <row r="11" ht="32.9" customHeight="1" spans="1:23">
      <c r="A11" s="23" t="s">
        <v>213</v>
      </c>
      <c r="B11" s="108" t="s">
        <v>214</v>
      </c>
      <c r="C11" s="23"/>
      <c r="D11" s="23" t="s">
        <v>46</v>
      </c>
      <c r="E11" s="23" t="s">
        <v>66</v>
      </c>
      <c r="F11" s="23" t="s">
        <v>67</v>
      </c>
      <c r="G11" s="23" t="s">
        <v>203</v>
      </c>
      <c r="H11" s="109" t="s">
        <v>204</v>
      </c>
      <c r="I11" s="112">
        <v>197900</v>
      </c>
      <c r="J11" s="112">
        <v>197900</v>
      </c>
      <c r="K11" s="112">
        <v>197900</v>
      </c>
      <c r="L11" s="112"/>
      <c r="M11" s="112"/>
      <c r="N11" s="112"/>
      <c r="O11" s="112"/>
      <c r="P11" s="112"/>
      <c r="Q11" s="112"/>
      <c r="R11" s="112"/>
      <c r="S11" s="112"/>
      <c r="T11" s="112"/>
      <c r="U11" s="91"/>
      <c r="V11" s="112"/>
      <c r="W11" s="112"/>
    </row>
    <row r="12" ht="32.9" customHeight="1" spans="1:23">
      <c r="A12" s="23" t="s">
        <v>213</v>
      </c>
      <c r="B12" s="108" t="s">
        <v>214</v>
      </c>
      <c r="C12" s="23"/>
      <c r="D12" s="23" t="s">
        <v>46</v>
      </c>
      <c r="E12" s="23" t="s">
        <v>66</v>
      </c>
      <c r="F12" s="23" t="s">
        <v>67</v>
      </c>
      <c r="G12" s="23" t="s">
        <v>203</v>
      </c>
      <c r="H12" s="109" t="s">
        <v>204</v>
      </c>
      <c r="I12" s="112">
        <v>69100</v>
      </c>
      <c r="J12" s="112">
        <v>69100</v>
      </c>
      <c r="K12" s="112">
        <v>69100</v>
      </c>
      <c r="L12" s="112"/>
      <c r="M12" s="112"/>
      <c r="N12" s="112"/>
      <c r="O12" s="112"/>
      <c r="P12" s="112"/>
      <c r="Q12" s="112"/>
      <c r="R12" s="112"/>
      <c r="S12" s="112"/>
      <c r="T12" s="112"/>
      <c r="U12" s="91"/>
      <c r="V12" s="112"/>
      <c r="W12" s="112"/>
    </row>
    <row r="13" ht="32.9" customHeight="1" spans="1:23">
      <c r="A13" s="23" t="s">
        <v>213</v>
      </c>
      <c r="B13" s="108" t="s">
        <v>214</v>
      </c>
      <c r="C13" s="23"/>
      <c r="D13" s="23" t="s">
        <v>46</v>
      </c>
      <c r="E13" s="23" t="s">
        <v>66</v>
      </c>
      <c r="F13" s="23" t="s">
        <v>67</v>
      </c>
      <c r="G13" s="23" t="s">
        <v>203</v>
      </c>
      <c r="H13" s="109" t="s">
        <v>204</v>
      </c>
      <c r="I13" s="112">
        <v>11400</v>
      </c>
      <c r="J13" s="112">
        <v>11400</v>
      </c>
      <c r="K13" s="112">
        <v>11400</v>
      </c>
      <c r="L13" s="112"/>
      <c r="M13" s="112"/>
      <c r="N13" s="112"/>
      <c r="O13" s="112"/>
      <c r="P13" s="112"/>
      <c r="Q13" s="112"/>
      <c r="R13" s="112"/>
      <c r="S13" s="112"/>
      <c r="T13" s="112"/>
      <c r="U13" s="91"/>
      <c r="V13" s="112"/>
      <c r="W13" s="112"/>
    </row>
    <row r="14" ht="32.9" customHeight="1" spans="1:23">
      <c r="A14" s="23"/>
      <c r="B14" s="23"/>
      <c r="C14" s="23"/>
      <c r="D14" s="23"/>
      <c r="E14" s="23"/>
      <c r="F14" s="23"/>
      <c r="G14" s="23"/>
      <c r="H14" s="23"/>
      <c r="I14" s="112">
        <v>9157500</v>
      </c>
      <c r="J14" s="112">
        <v>9107500</v>
      </c>
      <c r="K14" s="112">
        <v>9107500</v>
      </c>
      <c r="L14" s="112"/>
      <c r="M14" s="112"/>
      <c r="N14" s="112">
        <v>50000</v>
      </c>
      <c r="O14" s="112"/>
      <c r="P14" s="112"/>
      <c r="Q14" s="112"/>
      <c r="R14" s="112"/>
      <c r="S14" s="112"/>
      <c r="T14" s="112"/>
      <c r="U14" s="91"/>
      <c r="V14" s="112"/>
      <c r="W14" s="112"/>
    </row>
    <row r="15" ht="32.9" customHeight="1" spans="1:23">
      <c r="A15" s="23" t="s">
        <v>215</v>
      </c>
      <c r="B15" s="108" t="s">
        <v>216</v>
      </c>
      <c r="C15" s="23"/>
      <c r="D15" s="23" t="s">
        <v>46</v>
      </c>
      <c r="E15" s="23" t="s">
        <v>66</v>
      </c>
      <c r="F15" s="23" t="s">
        <v>67</v>
      </c>
      <c r="G15" s="23" t="s">
        <v>203</v>
      </c>
      <c r="H15" s="109" t="s">
        <v>204</v>
      </c>
      <c r="I15" s="112">
        <v>157600</v>
      </c>
      <c r="J15" s="112">
        <v>157600</v>
      </c>
      <c r="K15" s="112">
        <v>157600</v>
      </c>
      <c r="L15" s="112"/>
      <c r="M15" s="112"/>
      <c r="N15" s="112"/>
      <c r="O15" s="112"/>
      <c r="P15" s="112"/>
      <c r="Q15" s="112"/>
      <c r="R15" s="112"/>
      <c r="S15" s="112"/>
      <c r="T15" s="112"/>
      <c r="U15" s="91"/>
      <c r="V15" s="112"/>
      <c r="W15" s="112"/>
    </row>
    <row r="16" ht="32.9" customHeight="1" spans="1:23">
      <c r="A16" s="23" t="s">
        <v>215</v>
      </c>
      <c r="B16" s="108" t="s">
        <v>216</v>
      </c>
      <c r="C16" s="23"/>
      <c r="D16" s="23" t="s">
        <v>46</v>
      </c>
      <c r="E16" s="23" t="s">
        <v>66</v>
      </c>
      <c r="F16" s="23" t="s">
        <v>67</v>
      </c>
      <c r="G16" s="23" t="s">
        <v>203</v>
      </c>
      <c r="H16" s="109" t="s">
        <v>204</v>
      </c>
      <c r="I16" s="112">
        <v>90000</v>
      </c>
      <c r="J16" s="112">
        <v>90000</v>
      </c>
      <c r="K16" s="112">
        <v>90000</v>
      </c>
      <c r="L16" s="112"/>
      <c r="M16" s="112"/>
      <c r="N16" s="112"/>
      <c r="O16" s="112"/>
      <c r="P16" s="112"/>
      <c r="Q16" s="112"/>
      <c r="R16" s="112"/>
      <c r="S16" s="112"/>
      <c r="T16" s="112"/>
      <c r="U16" s="91"/>
      <c r="V16" s="112"/>
      <c r="W16" s="112"/>
    </row>
    <row r="17" ht="32.9" customHeight="1" spans="1:23">
      <c r="A17" s="23" t="s">
        <v>215</v>
      </c>
      <c r="B17" s="108" t="s">
        <v>216</v>
      </c>
      <c r="C17" s="23"/>
      <c r="D17" s="23" t="s">
        <v>46</v>
      </c>
      <c r="E17" s="23" t="s">
        <v>66</v>
      </c>
      <c r="F17" s="23" t="s">
        <v>67</v>
      </c>
      <c r="G17" s="23" t="s">
        <v>203</v>
      </c>
      <c r="H17" s="109" t="s">
        <v>204</v>
      </c>
      <c r="I17" s="112">
        <v>509900</v>
      </c>
      <c r="J17" s="112">
        <v>459900</v>
      </c>
      <c r="K17" s="112">
        <v>459900</v>
      </c>
      <c r="L17" s="112"/>
      <c r="M17" s="112"/>
      <c r="N17" s="112">
        <v>50000</v>
      </c>
      <c r="O17" s="112"/>
      <c r="P17" s="112"/>
      <c r="Q17" s="112"/>
      <c r="R17" s="112"/>
      <c r="S17" s="112"/>
      <c r="T17" s="112"/>
      <c r="U17" s="91"/>
      <c r="V17" s="112"/>
      <c r="W17" s="112"/>
    </row>
    <row r="18" ht="32.9" customHeight="1" spans="1:23">
      <c r="A18" s="23" t="s">
        <v>215</v>
      </c>
      <c r="B18" s="108" t="s">
        <v>216</v>
      </c>
      <c r="C18" s="23"/>
      <c r="D18" s="23" t="s">
        <v>46</v>
      </c>
      <c r="E18" s="23" t="s">
        <v>66</v>
      </c>
      <c r="F18" s="23" t="s">
        <v>67</v>
      </c>
      <c r="G18" s="23" t="s">
        <v>217</v>
      </c>
      <c r="H18" s="23" t="s">
        <v>57</v>
      </c>
      <c r="I18" s="112">
        <v>8400000</v>
      </c>
      <c r="J18" s="112">
        <v>8400000</v>
      </c>
      <c r="K18" s="112">
        <v>8400000</v>
      </c>
      <c r="L18" s="112"/>
      <c r="M18" s="112"/>
      <c r="N18" s="112"/>
      <c r="O18" s="112"/>
      <c r="P18" s="112"/>
      <c r="Q18" s="112"/>
      <c r="R18" s="112"/>
      <c r="S18" s="112"/>
      <c r="T18" s="112"/>
      <c r="U18" s="91"/>
      <c r="V18" s="112"/>
      <c r="W18" s="112"/>
    </row>
    <row r="19" ht="32.9" customHeight="1" spans="1:23">
      <c r="A19" s="23"/>
      <c r="B19" s="23"/>
      <c r="C19" s="23"/>
      <c r="D19" s="23"/>
      <c r="E19" s="23"/>
      <c r="F19" s="23"/>
      <c r="G19" s="23"/>
      <c r="H19" s="23"/>
      <c r="I19" s="112">
        <v>820000</v>
      </c>
      <c r="J19" s="112">
        <v>820000</v>
      </c>
      <c r="K19" s="112">
        <v>820000</v>
      </c>
      <c r="L19" s="112"/>
      <c r="M19" s="112"/>
      <c r="N19" s="112"/>
      <c r="O19" s="112"/>
      <c r="P19" s="112"/>
      <c r="Q19" s="112"/>
      <c r="R19" s="112"/>
      <c r="S19" s="112"/>
      <c r="T19" s="112"/>
      <c r="U19" s="91"/>
      <c r="V19" s="112"/>
      <c r="W19" s="112"/>
    </row>
    <row r="20" ht="32.9" customHeight="1" spans="1:23">
      <c r="A20" s="23"/>
      <c r="B20" s="108" t="s">
        <v>218</v>
      </c>
      <c r="C20" s="23"/>
      <c r="D20" s="23" t="s">
        <v>46</v>
      </c>
      <c r="E20" s="23" t="s">
        <v>66</v>
      </c>
      <c r="F20" s="23" t="s">
        <v>67</v>
      </c>
      <c r="G20" s="23" t="s">
        <v>203</v>
      </c>
      <c r="H20" s="109" t="s">
        <v>204</v>
      </c>
      <c r="I20" s="112">
        <v>820000</v>
      </c>
      <c r="J20" s="112">
        <v>820000</v>
      </c>
      <c r="K20" s="112">
        <v>820000</v>
      </c>
      <c r="L20" s="112"/>
      <c r="M20" s="112"/>
      <c r="N20" s="112"/>
      <c r="O20" s="112"/>
      <c r="P20" s="112"/>
      <c r="Q20" s="112"/>
      <c r="R20" s="112"/>
      <c r="S20" s="112"/>
      <c r="T20" s="112"/>
      <c r="U20" s="91"/>
      <c r="V20" s="112"/>
      <c r="W20" s="112"/>
    </row>
    <row r="21" ht="18.75" customHeight="1" spans="1:23">
      <c r="A21" s="31" t="s">
        <v>95</v>
      </c>
      <c r="B21" s="32"/>
      <c r="C21" s="32"/>
      <c r="D21" s="32"/>
      <c r="E21" s="32"/>
      <c r="F21" s="32"/>
      <c r="G21" s="32"/>
      <c r="H21" s="33"/>
      <c r="I21" s="112">
        <v>10340000</v>
      </c>
      <c r="J21" s="112">
        <v>10290000</v>
      </c>
      <c r="K21" s="112">
        <v>10290000</v>
      </c>
      <c r="L21" s="112"/>
      <c r="M21" s="112"/>
      <c r="N21" s="112">
        <v>50000</v>
      </c>
      <c r="O21" s="112"/>
      <c r="P21" s="112"/>
      <c r="Q21" s="112"/>
      <c r="R21" s="112"/>
      <c r="S21" s="112"/>
      <c r="T21" s="112"/>
      <c r="U21" s="91"/>
      <c r="V21" s="112"/>
      <c r="W21" s="112"/>
    </row>
    <row r="22" customHeight="1" spans="1:3">
      <c r="A22" s="34" t="s">
        <v>127</v>
      </c>
      <c r="B22" s="34"/>
      <c r="C22" s="34"/>
    </row>
  </sheetData>
  <mergeCells count="29">
    <mergeCell ref="A2:W2"/>
    <mergeCell ref="A3:I3"/>
    <mergeCell ref="J4:M4"/>
    <mergeCell ref="N4:P4"/>
    <mergeCell ref="R4:W4"/>
    <mergeCell ref="J5:K5"/>
    <mergeCell ref="A21:H21"/>
    <mergeCell ref="A22:C2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9"/>
  <sheetViews>
    <sheetView showZeros="0" topLeftCell="A22" workbookViewId="0">
      <selection activeCell="B35" sqref="B35"/>
    </sheetView>
  </sheetViews>
  <sheetFormatPr defaultColWidth="9.13888888888889" defaultRowHeight="12" customHeight="1"/>
  <cols>
    <col min="1" max="1" width="34.2777777777778" customWidth="1"/>
    <col min="2" max="2" width="29" customWidth="1"/>
    <col min="3" max="3" width="17.1759259259259" customWidth="1"/>
    <col min="4" max="4" width="21.0277777777778" customWidth="1"/>
    <col min="5" max="5" width="23.5740740740741" customWidth="1"/>
    <col min="6" max="6" width="11.2777777777778" customWidth="1"/>
    <col min="7" max="7" width="10.3148148148148" customWidth="1"/>
    <col min="8" max="8" width="9.31481481481481" customWidth="1"/>
    <col min="9" max="9" width="13.4259259259259" customWidth="1"/>
    <col min="10" max="10" width="27.4537037037037" customWidth="1"/>
  </cols>
  <sheetData>
    <row r="1" customHeight="1" spans="10:10">
      <c r="J1" s="55" t="s">
        <v>219</v>
      </c>
    </row>
    <row r="2" ht="28.5" customHeight="1" spans="1:10">
      <c r="A2" s="45" t="s">
        <v>220</v>
      </c>
      <c r="B2" s="28"/>
      <c r="C2" s="28"/>
      <c r="D2" s="28"/>
      <c r="E2" s="28"/>
      <c r="F2" s="46"/>
      <c r="G2" s="28"/>
      <c r="H2" s="46"/>
      <c r="I2" s="46"/>
      <c r="J2" s="28"/>
    </row>
    <row r="3" ht="15" customHeight="1" spans="1:1">
      <c r="A3" s="4" t="str">
        <f>"单位名称："&amp;"云南省人民对外友好协会"</f>
        <v>单位名称：云南省人民对外友好协会</v>
      </c>
    </row>
    <row r="4" ht="14.25" customHeight="1" spans="1:10">
      <c r="A4" s="47" t="s">
        <v>221</v>
      </c>
      <c r="B4" s="47" t="s">
        <v>222</v>
      </c>
      <c r="C4" s="47" t="s">
        <v>223</v>
      </c>
      <c r="D4" s="47" t="s">
        <v>224</v>
      </c>
      <c r="E4" s="47" t="s">
        <v>225</v>
      </c>
      <c r="F4" s="48" t="s">
        <v>226</v>
      </c>
      <c r="G4" s="47" t="s">
        <v>227</v>
      </c>
      <c r="H4" s="48" t="s">
        <v>228</v>
      </c>
      <c r="I4" s="48" t="s">
        <v>229</v>
      </c>
      <c r="J4" s="47" t="s">
        <v>230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5" customHeight="1" spans="1:10">
      <c r="A6" s="49" t="s">
        <v>46</v>
      </c>
      <c r="B6" s="50"/>
      <c r="C6" s="50"/>
      <c r="D6" s="50"/>
      <c r="E6" s="51"/>
      <c r="F6" s="52"/>
      <c r="G6" s="51"/>
      <c r="H6" s="52"/>
      <c r="I6" s="52"/>
      <c r="J6" s="51"/>
    </row>
    <row r="7" ht="33.75" customHeight="1" spans="1:10">
      <c r="A7" s="105"/>
      <c r="B7" s="53"/>
      <c r="C7" s="53"/>
      <c r="D7" s="53"/>
      <c r="E7" s="49"/>
      <c r="F7" s="53"/>
      <c r="G7" s="49"/>
      <c r="H7" s="53"/>
      <c r="I7" s="53"/>
      <c r="J7" s="49"/>
    </row>
    <row r="8" ht="33.75" customHeight="1" spans="1:10">
      <c r="A8" s="105"/>
      <c r="B8" s="53"/>
      <c r="C8" s="53"/>
      <c r="D8" s="53"/>
      <c r="E8" s="49"/>
      <c r="F8" s="53"/>
      <c r="G8" s="49"/>
      <c r="H8" s="53"/>
      <c r="I8" s="53"/>
      <c r="J8" s="49"/>
    </row>
    <row r="9" ht="33.75" customHeight="1" spans="1:10">
      <c r="A9" s="105"/>
      <c r="B9" s="53"/>
      <c r="C9" s="53"/>
      <c r="D9" s="53"/>
      <c r="E9" s="49"/>
      <c r="F9" s="53"/>
      <c r="G9" s="49"/>
      <c r="H9" s="53"/>
      <c r="I9" s="53"/>
      <c r="J9" s="49"/>
    </row>
    <row r="10" ht="85" customHeight="1" spans="1:10">
      <c r="A10" s="105"/>
      <c r="B10" s="53"/>
      <c r="C10" s="53"/>
      <c r="D10" s="53"/>
      <c r="E10" s="49"/>
      <c r="F10" s="53"/>
      <c r="G10" s="49"/>
      <c r="H10" s="53"/>
      <c r="I10" s="53"/>
      <c r="J10" s="49"/>
    </row>
    <row r="11" ht="64" customHeight="1" spans="1:10">
      <c r="A11" s="105"/>
      <c r="B11" s="53"/>
      <c r="C11" s="53"/>
      <c r="D11" s="53"/>
      <c r="E11" s="49"/>
      <c r="F11" s="53"/>
      <c r="G11" s="49"/>
      <c r="H11" s="53"/>
      <c r="I11" s="53"/>
      <c r="J11" s="49"/>
    </row>
    <row r="12" ht="123" customHeight="1" spans="1:10">
      <c r="A12" s="105"/>
      <c r="B12" s="53"/>
      <c r="C12" s="53"/>
      <c r="D12" s="53"/>
      <c r="E12" s="49"/>
      <c r="F12" s="53"/>
      <c r="G12" s="49"/>
      <c r="H12" s="53"/>
      <c r="I12" s="53"/>
      <c r="J12" s="49"/>
    </row>
    <row r="13" ht="103" customHeight="1" spans="1:10">
      <c r="A13" s="105"/>
      <c r="B13" s="53"/>
      <c r="C13" s="53"/>
      <c r="D13" s="53"/>
      <c r="E13" s="49"/>
      <c r="F13" s="53"/>
      <c r="G13" s="49"/>
      <c r="H13" s="53"/>
      <c r="I13" s="53"/>
      <c r="J13" s="49"/>
    </row>
    <row r="14" ht="33.75" customHeight="1" spans="1:10">
      <c r="A14" s="105"/>
      <c r="B14" s="53"/>
      <c r="C14" s="53"/>
      <c r="D14" s="53"/>
      <c r="E14" s="49"/>
      <c r="F14" s="53"/>
      <c r="G14" s="49"/>
      <c r="H14" s="53"/>
      <c r="I14" s="53"/>
      <c r="J14" s="49"/>
    </row>
    <row r="15" ht="33.75" customHeight="1" spans="1:10">
      <c r="A15" s="105"/>
      <c r="B15" s="53"/>
      <c r="C15" s="53"/>
      <c r="D15" s="53"/>
      <c r="E15" s="49"/>
      <c r="F15" s="53"/>
      <c r="G15" s="49"/>
      <c r="H15" s="53"/>
      <c r="I15" s="53"/>
      <c r="J15" s="49"/>
    </row>
    <row r="16" ht="33.75" customHeight="1" spans="1:10">
      <c r="A16" s="105"/>
      <c r="B16" s="53"/>
      <c r="C16" s="53"/>
      <c r="D16" s="53"/>
      <c r="E16" s="49"/>
      <c r="F16" s="53"/>
      <c r="G16" s="49"/>
      <c r="H16" s="53"/>
      <c r="I16" s="53"/>
      <c r="J16" s="49"/>
    </row>
    <row r="17" ht="33.75" customHeight="1" spans="1:10">
      <c r="A17" s="105"/>
      <c r="B17" s="53"/>
      <c r="C17" s="53"/>
      <c r="D17" s="53"/>
      <c r="E17" s="49"/>
      <c r="F17" s="53"/>
      <c r="G17" s="49"/>
      <c r="H17" s="53"/>
      <c r="I17" s="53"/>
      <c r="J17" s="49"/>
    </row>
    <row r="18" ht="66" customHeight="1" spans="1:10">
      <c r="A18" s="105"/>
      <c r="B18" s="53"/>
      <c r="C18" s="53"/>
      <c r="D18" s="53"/>
      <c r="E18" s="49"/>
      <c r="F18" s="53"/>
      <c r="G18" s="49"/>
      <c r="H18" s="53"/>
      <c r="I18" s="53"/>
      <c r="J18" s="49"/>
    </row>
    <row r="19" ht="33.75" customHeight="1" spans="1:10">
      <c r="A19" s="105"/>
      <c r="B19" s="53"/>
      <c r="C19" s="53"/>
      <c r="D19" s="53"/>
      <c r="E19" s="49"/>
      <c r="F19" s="53"/>
      <c r="G19" s="49"/>
      <c r="H19" s="53"/>
      <c r="I19" s="53"/>
      <c r="J19" s="49"/>
    </row>
    <row r="20" ht="94" customHeight="1" spans="1:10">
      <c r="A20" s="105"/>
      <c r="B20" s="53"/>
      <c r="C20" s="53"/>
      <c r="D20" s="53"/>
      <c r="E20" s="49"/>
      <c r="F20" s="53"/>
      <c r="G20" s="49"/>
      <c r="H20" s="53"/>
      <c r="I20" s="53"/>
      <c r="J20" s="49"/>
    </row>
    <row r="21" ht="33.75" customHeight="1" spans="1:10">
      <c r="A21" s="105"/>
      <c r="B21" s="53"/>
      <c r="C21" s="53"/>
      <c r="D21" s="53"/>
      <c r="E21" s="49"/>
      <c r="F21" s="53"/>
      <c r="G21" s="49"/>
      <c r="H21" s="53"/>
      <c r="I21" s="53"/>
      <c r="J21" s="49"/>
    </row>
    <row r="22" ht="33.75" customHeight="1" spans="1:10">
      <c r="A22" s="105"/>
      <c r="B22" s="53"/>
      <c r="C22" s="53"/>
      <c r="D22" s="53"/>
      <c r="E22" s="49"/>
      <c r="F22" s="53"/>
      <c r="G22" s="49"/>
      <c r="H22" s="53"/>
      <c r="I22" s="53"/>
      <c r="J22" s="49"/>
    </row>
    <row r="23" ht="33.75" customHeight="1" spans="1:10">
      <c r="A23" s="105"/>
      <c r="B23" s="53"/>
      <c r="C23" s="53"/>
      <c r="D23" s="53"/>
      <c r="E23" s="49"/>
      <c r="F23" s="53"/>
      <c r="G23" s="49"/>
      <c r="H23" s="53"/>
      <c r="I23" s="53"/>
      <c r="J23" s="49"/>
    </row>
    <row r="24" ht="33.75" customHeight="1" spans="1:10">
      <c r="A24" s="105"/>
      <c r="B24" s="53"/>
      <c r="C24" s="53"/>
      <c r="D24" s="53"/>
      <c r="E24" s="49"/>
      <c r="F24" s="53"/>
      <c r="G24" s="49"/>
      <c r="H24" s="53"/>
      <c r="I24" s="53"/>
      <c r="J24" s="49"/>
    </row>
    <row r="25" ht="33.75" customHeight="1" spans="1:10">
      <c r="A25" s="105"/>
      <c r="B25" s="53"/>
      <c r="C25" s="53"/>
      <c r="D25" s="53"/>
      <c r="E25" s="49"/>
      <c r="F25" s="53"/>
      <c r="G25" s="49"/>
      <c r="H25" s="53"/>
      <c r="I25" s="53"/>
      <c r="J25" s="49"/>
    </row>
    <row r="26" ht="33.75" customHeight="1" spans="1:10">
      <c r="A26" s="105"/>
      <c r="B26" s="53"/>
      <c r="C26" s="53"/>
      <c r="D26" s="53"/>
      <c r="E26" s="49"/>
      <c r="F26" s="53"/>
      <c r="G26" s="49"/>
      <c r="H26" s="53"/>
      <c r="I26" s="53"/>
      <c r="J26" s="49"/>
    </row>
    <row r="27" ht="33.75" customHeight="1" spans="1:10">
      <c r="A27" s="105"/>
      <c r="B27" s="53"/>
      <c r="C27" s="53"/>
      <c r="D27" s="53"/>
      <c r="E27" s="49"/>
      <c r="F27" s="53"/>
      <c r="G27" s="49"/>
      <c r="H27" s="53"/>
      <c r="I27" s="53"/>
      <c r="J27" s="49"/>
    </row>
    <row r="28" ht="33.75" customHeight="1" spans="1:10">
      <c r="A28" s="105"/>
      <c r="B28" s="53"/>
      <c r="C28" s="53"/>
      <c r="D28" s="53"/>
      <c r="E28" s="49"/>
      <c r="F28" s="53"/>
      <c r="G28" s="49"/>
      <c r="H28" s="53"/>
      <c r="I28" s="53"/>
      <c r="J28" s="49"/>
    </row>
    <row r="29" ht="22" customHeight="1" spans="1:1">
      <c r="A29" s="106" t="s">
        <v>127</v>
      </c>
    </row>
  </sheetData>
  <mergeCells count="10">
    <mergeCell ref="A2:J2"/>
    <mergeCell ref="A3:H3"/>
    <mergeCell ref="A7:A11"/>
    <mergeCell ref="A12:A21"/>
    <mergeCell ref="A22:A25"/>
    <mergeCell ref="A26:A28"/>
    <mergeCell ref="B7:B11"/>
    <mergeCell ref="B12:B21"/>
    <mergeCell ref="B22:B25"/>
    <mergeCell ref="B26:B28"/>
  </mergeCells>
  <pageMargins left="0.195833333333333" right="0.195833333333333" top="0.195833333333333" bottom="0.195833333333333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朱黎珲</cp:lastModifiedBy>
  <dcterms:created xsi:type="dcterms:W3CDTF">2025-02-07T02:23:00Z</dcterms:created>
  <dcterms:modified xsi:type="dcterms:W3CDTF">2025-02-10T09:19:28Z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61F9F3B9726542BEAB6096268BF4BF77_13</vt:lpwstr>
  </property>
  <property fmtid="{D5CDD505-2E9C-101B-9397-08002B2CF9AE}" pid="3" name="KSOProductBuildVer">
    <vt:lpwstr>2052-12.1.0.18608</vt:lpwstr>
  </property>
</Properties>
</file>