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firstSheet="12" activeTab="16"/>
  </bookViews>
  <sheets>
    <sheet name="部门财务收支预算总表01-1" sheetId="1" r:id="rId1"/>
    <sheet name="部门收入预算表01-2" sheetId="2" r:id="rId2"/>
    <sheet name="部门支出预算表01-3" sheetId="3" r:id="rId3"/>
    <sheet name="部门财政拨款收支预算总表02-1" sheetId="4" r:id="rId4"/>
    <sheet name="一般公共预算支出预算表02-2" sheetId="5" r:id="rId5"/>
    <sheet name="一般公共预算“三公”经费支出预算表03" sheetId="6" r:id="rId6"/>
    <sheet name="部门基本支出预算表04" sheetId="7" r:id="rId7"/>
    <sheet name="部门项目支出预算表05-1" sheetId="8" r:id="rId8"/>
    <sheet name="部门项目支出绩效目标表05-2" sheetId="9" r:id="rId9"/>
    <sheet name="部门政府性基金预算支出预算表06" sheetId="10" r:id="rId10"/>
    <sheet name="部门政府采购预算表07" sheetId="11" r:id="rId11"/>
    <sheet name="部门政府购买服务预算表08" sheetId="12" r:id="rId12"/>
    <sheet name="省对下转移支付预算表09-1" sheetId="13" r:id="rId13"/>
    <sheet name="省对下转移支付绩效目标表09-2" sheetId="14" r:id="rId14"/>
    <sheet name="新增资产配置表10" sheetId="15" r:id="rId15"/>
    <sheet name="中央转移支付补助项目支出预算表11" sheetId="16" r:id="rId16"/>
    <sheet name="部门项目中期规划预算表12" sheetId="17" r:id="rId17"/>
  </sheets>
  <definedNames>
    <definedName name="_xlnm._FilterDatabase" localSheetId="6" hidden="1">部门基本支出预算表04!$A$9:$W$67</definedName>
  </definedNames>
  <calcPr calcId="144525"/>
</workbook>
</file>

<file path=xl/sharedStrings.xml><?xml version="1.0" encoding="utf-8"?>
<sst xmlns="http://schemas.openxmlformats.org/spreadsheetml/2006/main" count="1392" uniqueCount="442">
  <si>
    <t>预算01-1表</t>
  </si>
  <si>
    <t>2025年部门财务收支预算总表</t>
  </si>
  <si>
    <t>单位:元</t>
  </si>
  <si>
    <t>收        入</t>
  </si>
  <si>
    <t>支        出</t>
  </si>
  <si>
    <t>项      目</t>
  </si>
  <si>
    <t>预算数</t>
  </si>
  <si>
    <t>项目（按功能分类）</t>
  </si>
  <si>
    <t>一、一般公共预算拨款收入</t>
  </si>
  <si>
    <t>二、政府性基金预算拨款收入</t>
  </si>
  <si>
    <t>三、国有资本经营预算拨款收入</t>
  </si>
  <si>
    <t>四、财政专户管理资金收入</t>
  </si>
  <si>
    <t>五、单位资金</t>
  </si>
  <si>
    <t>1、事业收入</t>
  </si>
  <si>
    <t>2、事业单位经营收入</t>
  </si>
  <si>
    <t>3、上级补助收入</t>
  </si>
  <si>
    <t>4、附属单位上缴收入</t>
  </si>
  <si>
    <t>5、其他收入</t>
  </si>
  <si>
    <t>本年收入合计</t>
  </si>
  <si>
    <t>本年支出合计</t>
  </si>
  <si>
    <t>上年结转结余</t>
  </si>
  <si>
    <t>年终结转结余</t>
  </si>
  <si>
    <t>1、财政拨款结转结余</t>
  </si>
  <si>
    <t>2、使用非财政拨款结余</t>
  </si>
  <si>
    <t>2、非财政拨款结余</t>
  </si>
  <si>
    <t>收  入  总  计</t>
  </si>
  <si>
    <t>支 出 总 计</t>
  </si>
  <si>
    <t>预算01-2表</t>
  </si>
  <si>
    <t>2025年部门收入预算表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</si>
  <si>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</si>
  <si>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</si>
  <si>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</si>
  <si>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</si>
  <si>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</si>
  <si>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</si>
  <si>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</si>
  <si>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</si>
  <si>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</si>
  <si>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单位资金收入</t>
  </si>
  <si>
    <t>事业单位经营收入</t>
  </si>
  <si>
    <t>上级补助收入</t>
  </si>
  <si>
    <t>附属单位上缴收入</t>
  </si>
  <si>
    <t>其他收入</t>
  </si>
  <si>
    <t>使用非财政拨款结余</t>
  </si>
  <si>
    <t>事业收入</t>
  </si>
  <si>
    <t>114001</t>
  </si>
  <si>
    <t>云南省人民政府外事办公室</t>
  </si>
  <si>
    <t>预算01-3表</t>
  </si>
  <si>
    <t>2025年部门支出预算表</t>
  </si>
  <si>
    <t>科目编码</t>
  </si>
  <si>
    <t>科目名称</t>
  </si>
  <si>
    <t>财政专户管理的支出</t>
  </si>
  <si>
    <t>单位资金</t>
  </si>
  <si>
    <t>事业支出</t>
  </si>
  <si>
    <t>事业单位
经营支出</t>
  </si>
  <si>
    <t>上级补助支出</t>
  </si>
  <si>
    <t>附属单位补助支出</t>
  </si>
  <si>
    <t>其他支出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</si>
  <si>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</si>
  <si>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</si>
  <si>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</si>
  <si>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</si>
  <si>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</si>
  <si>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</si>
  <si>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</si>
  <si>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</si>
  <si>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2010399</t>
  </si>
  <si>
    <t>其他政府办公厅（室）及相关机构事务支出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</si>
  <si>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</si>
  <si>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</si>
  <si>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</si>
  <si>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</si>
  <si>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</si>
  <si>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</si>
  <si>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</si>
  <si>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</si>
  <si>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</si>
  <si>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</si>
  <si>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</si>
  <si>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</si>
  <si>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</si>
  <si>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</si>
  <si>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</si>
  <si>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</si>
  <si>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</si>
  <si>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</si>
  <si>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</si>
  <si>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2101199</t>
  </si>
  <si>
    <t>其他行政事业单位医疗支出</t>
  </si>
  <si>
    <t>221</t>
  </si>
  <si>
    <t>住房保障支出</t>
  </si>
  <si>
    <t>22102</t>
  </si>
  <si>
    <t>住房改革支出</t>
  </si>
  <si>
    <t>2210201</t>
  </si>
  <si>
    <t>住房公积金</t>
  </si>
  <si>
    <t>合  计</t>
  </si>
  <si>
    <t>预算02-1表</t>
  </si>
  <si>
    <t>2025年部门财政拨款收支预算总表</t>
  </si>
  <si>
    <t>支出功能分类科目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</si>
  <si>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</si>
  <si>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</si>
  <si>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</si>
  <si>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</si>
  <si>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</si>
  <si>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</si>
  <si>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二、年终结转结余</t>
  </si>
  <si>
    <t>收 入 总 计</t>
  </si>
  <si>
    <t>预算02-2表</t>
  </si>
  <si>
    <t>2025年一般公共预算支出预算表（按功能科目分类）</t>
  </si>
  <si>
    <t>部门预算支出功能分类科目</t>
  </si>
  <si>
    <t>人员经费</t>
  </si>
  <si>
    <t>公用经费</t>
  </si>
  <si>
    <t>1</t>
  </si>
  <si>
    <t>2</t>
  </si>
  <si>
    <t>3</t>
  </si>
  <si>
    <t>4</t>
  </si>
  <si>
    <t>5</t>
  </si>
  <si>
    <t>6</t>
  </si>
  <si>
    <t>预算03表</t>
  </si>
  <si>
    <t>2025年一般公共预算“三公”经费支出预算表</t>
  </si>
  <si>
    <t>单位：元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</si>
  <si>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</si>
  <si>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</si>
  <si>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</si>
  <si>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</si>
  <si>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</si>
  <si>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</si>
  <si>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注：涉密事项未公开</t>
  </si>
  <si>
    <t>预算04表</t>
  </si>
  <si>
    <t>2025年部门基本支出预算表</t>
  </si>
  <si>
    <t>单位名称</t>
  </si>
  <si>
    <t>项目代码</t>
  </si>
  <si>
    <t>项目名称</t>
  </si>
  <si>
    <t>功能科目编码</t>
  </si>
  <si>
    <t>功能科目名称</t>
  </si>
  <si>
    <t>经济科目编码</t>
  </si>
  <si>
    <t>经济科目名称</t>
  </si>
  <si>
    <t>资金来源</t>
  </si>
  <si>
    <t>财政拨款结转结余</t>
  </si>
  <si>
    <t>全年数</t>
  </si>
  <si>
    <t>已提前安排</t>
  </si>
  <si>
    <t>抵扣上年垫付资金</t>
  </si>
  <si>
    <t>本次下达</t>
  </si>
  <si>
    <t>另文下达</t>
  </si>
  <si>
    <t>事业单位
经营收入</t>
  </si>
  <si>
    <t>530000210000000046547</t>
  </si>
  <si>
    <t>行政人员支出工资</t>
  </si>
  <si>
    <t>30101</t>
  </si>
  <si>
    <t>基本工资</t>
  </si>
  <si>
    <t>30102</t>
  </si>
  <si>
    <t>津贴补贴</t>
  </si>
  <si>
    <t>30103</t>
  </si>
  <si>
    <t>奖金</t>
  </si>
  <si>
    <t>530000210000000046548</t>
  </si>
  <si>
    <t>社会保障缴费</t>
  </si>
  <si>
    <t>30108</t>
  </si>
  <si>
    <t>机关事业单位基本养老保险缴费</t>
  </si>
  <si>
    <t>30112</t>
  </si>
  <si>
    <t>其他社会保障缴费</t>
  </si>
  <si>
    <t>30110</t>
  </si>
  <si>
    <t>职工基本医疗保险缴费</t>
  </si>
  <si>
    <t>30307</t>
  </si>
  <si>
    <t>医疗费补助</t>
  </si>
  <si>
    <t>30111</t>
  </si>
  <si>
    <t>公务员医疗补助缴费</t>
  </si>
  <si>
    <t>530000210000000046550</t>
  </si>
  <si>
    <t>30113</t>
  </si>
  <si>
    <t>530000210000000046553</t>
  </si>
  <si>
    <t>公车购置及运维费</t>
  </si>
  <si>
    <t>30231</t>
  </si>
  <si>
    <t>公务用车运行维护费</t>
  </si>
  <si>
    <t>530000210000000046554</t>
  </si>
  <si>
    <t>30217</t>
  </si>
  <si>
    <t>530000210000000046555</t>
  </si>
  <si>
    <t>行政人员公务交通补贴</t>
  </si>
  <si>
    <t>30239</t>
  </si>
  <si>
    <t>其他交通费用</t>
  </si>
  <si>
    <t>530000210000000046556</t>
  </si>
  <si>
    <t>工会经费</t>
  </si>
  <si>
    <t>30228</t>
  </si>
  <si>
    <t>530000210000000046557</t>
  </si>
  <si>
    <t>一般公用经费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</si>
  <si>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</si>
  <si>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</si>
  <si>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</si>
  <si>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</si>
  <si>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</si>
  <si>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</si>
  <si>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</si>
  <si>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</si>
  <si>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</si>
  <si>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</si>
  <si>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30209</t>
  </si>
  <si>
    <t>物业管理费</t>
  </si>
  <si>
    <t>30211</t>
  </si>
  <si>
    <t>差旅费</t>
  </si>
  <si>
    <t>30213</t>
  </si>
  <si>
    <t>维修（护）费</t>
  </si>
  <si>
    <t>30215</t>
  </si>
  <si>
    <t>会议费</t>
  </si>
  <si>
    <t>30216</t>
  </si>
  <si>
    <t>培训费</t>
  </si>
  <si>
    <t>30226</t>
  </si>
  <si>
    <t>劳务费</t>
  </si>
  <si>
    <t>30227</t>
  </si>
  <si>
    <t>委托业务费</t>
  </si>
  <si>
    <t>30229</t>
  </si>
  <si>
    <t>福利费</t>
  </si>
  <si>
    <t>30299</t>
  </si>
  <si>
    <t>其他商品和服务支出</t>
  </si>
  <si>
    <t>530000231100001085601</t>
  </si>
  <si>
    <t>商品和服务支出</t>
  </si>
  <si>
    <t>530000241100002220538</t>
  </si>
  <si>
    <t>行政人员绩效奖</t>
  </si>
  <si>
    <t>530000210000000046592</t>
  </si>
  <si>
    <t>530000210000000046594</t>
  </si>
  <si>
    <t>530000210000000046596</t>
  </si>
  <si>
    <t>530000210000000046602</t>
  </si>
  <si>
    <t>530000210000000046603</t>
  </si>
  <si>
    <t>530000210000000046605</t>
  </si>
  <si>
    <t>530000241100002220762</t>
  </si>
  <si>
    <t>预算05-1表</t>
  </si>
  <si>
    <t>2025年部门项目支出预算表</t>
  </si>
  <si>
    <t>项目分类</t>
  </si>
  <si>
    <t>项目单位</t>
  </si>
  <si>
    <t>本年拨款</t>
  </si>
  <si>
    <t>其中：本次下达</t>
  </si>
  <si>
    <t>部门预算机动经费</t>
  </si>
  <si>
    <t>其他运转类</t>
  </si>
  <si>
    <t>530000241100002038798</t>
  </si>
  <si>
    <t>30214</t>
  </si>
  <si>
    <t>租赁费</t>
  </si>
  <si>
    <t>30218</t>
  </si>
  <si>
    <t>专用材料费</t>
  </si>
  <si>
    <t>代扣代征个税手续费返还专项经费</t>
  </si>
  <si>
    <t>事业发展类</t>
  </si>
  <si>
    <t>530000210000000069122</t>
  </si>
  <si>
    <t>30204</t>
  </si>
  <si>
    <t>手续费</t>
  </si>
  <si>
    <t>530000200000000001914</t>
  </si>
  <si>
    <t>530000231100001085544</t>
  </si>
  <si>
    <t>530000251100003888235</t>
  </si>
  <si>
    <t>外事管理专项经费</t>
  </si>
  <si>
    <t>530000200000000008106</t>
  </si>
  <si>
    <t>530000231100001109905</t>
  </si>
  <si>
    <t>530000210000000046477</t>
  </si>
  <si>
    <t>预算05-2表</t>
  </si>
  <si>
    <t>2025年部门项目支出绩效目标表</t>
  </si>
  <si>
    <t>单位名称、项目名称</t>
  </si>
  <si>
    <t>项目年度绩效目标</t>
  </si>
  <si>
    <t>一级指标</t>
  </si>
  <si>
    <t>二级指标</t>
  </si>
  <si>
    <t>三级指标</t>
  </si>
  <si>
    <t>指标性质</t>
  </si>
  <si>
    <t>指标值</t>
  </si>
  <si>
    <t>度量单位</t>
  </si>
  <si>
    <t>指标属性</t>
  </si>
  <si>
    <t>指标内容</t>
  </si>
  <si>
    <t>根据外交部、中联部和省委、省政府交办的各项地方外事工作任务，一是保障服务国家总体外交完成外交部、中联部交办的各项地方外事工作任务；二是进一步落实省领导出访、南博会、中越经济走廊会、滇缅合作论坛等机制会议成果，开展各项外事工作；三是服务我省对外开放，发展提升地方外事事业。</t>
  </si>
  <si>
    <t>产出指标</t>
  </si>
  <si>
    <t>数量指标</t>
  </si>
  <si>
    <t>落实省委、省政府交办的年度对外工作任务</t>
  </si>
  <si>
    <t>&gt;=</t>
  </si>
  <si>
    <t>项</t>
  </si>
  <si>
    <t>定量指标</t>
  </si>
  <si>
    <t>反映年度内落实省委、省政府有关工作的情况</t>
  </si>
  <si>
    <t>效益指标</t>
  </si>
  <si>
    <t>社会效益</t>
  </si>
  <si>
    <t>发展提升地方外事事业</t>
  </si>
  <si>
    <t>=</t>
  </si>
  <si>
    <t>发展提升</t>
  </si>
  <si>
    <t>有效维护</t>
  </si>
  <si>
    <t>定性指标</t>
  </si>
  <si>
    <t>对发展提升地方外事事业促进情况的反映</t>
  </si>
  <si>
    <t>满意度指标</t>
  </si>
  <si>
    <t>服务对象满意度</t>
  </si>
  <si>
    <t>外事服务对象的满意度</t>
  </si>
  <si>
    <t>95</t>
  </si>
  <si>
    <t>%</t>
  </si>
  <si>
    <t>对外事工作服务对象满意度情况的反映</t>
  </si>
  <si>
    <t>贯彻落实国务院和外交部有关精神，保障国家安全，提升反恐和边境管控能力，服务国内经济大局、维护国家利益，促进我省的对外交流合作。认真落实国家发改委通知要求取消护照成本收费政策，减轻企业和社会负担，促进经济稳定增长。加强云南省领事工作、领事认证等系统功能模块升级和运维，力争完成实景三位数据支撑边境管理等工作，系统建设完成率不低于90%；领馆区维修、维护等工作完成率100%；因公电子护照和通行证废照率不高于5%；出访报告、因公电子护照、因公赴港澳通行证的催缴率达90%及以上。因公临时出国（境）管理便捷化服务认可率达90%，云南省因公临时出国（境）管理工作和服务水平得到较大提升。</t>
  </si>
  <si>
    <t>系统等级测评完成数量</t>
  </si>
  <si>
    <t>个</t>
  </si>
  <si>
    <t>反映系统等级测评工作完成情况。</t>
  </si>
  <si>
    <t>信息化系统新建、升级项目实施个数</t>
  </si>
  <si>
    <t>反映信息化系统新建、升级项目实施情况。</t>
  </si>
  <si>
    <t>质量指标</t>
  </si>
  <si>
    <t>因公电子护照和通行证废照率</t>
  </si>
  <si>
    <t>&lt;=</t>
  </si>
  <si>
    <t>反映因公电子护照和通行证的制证成品质量情况。
废照合格率=废照本数÷年度制作因公电子护照和通行证总数</t>
  </si>
  <si>
    <t>信息化系统新建、升级项目验收合格率</t>
  </si>
  <si>
    <t>100</t>
  </si>
  <si>
    <t>反映因公电子护照和通行证的质量情况。</t>
  </si>
  <si>
    <t>出访报告催缴率</t>
  </si>
  <si>
    <t>90</t>
  </si>
  <si>
    <t>反映出访报告催缴率情况。
出访报告催缴率=出访报告上报数÷实际成行团组数</t>
  </si>
  <si>
    <t>因公电子护照催缴率</t>
  </si>
  <si>
    <t>99</t>
  </si>
  <si>
    <t>反映因公电子护照催缴率情况。
因公电子护照催缴率=收回护照数÷实际出国人数</t>
  </si>
  <si>
    <t>因公赴港澳通行证催缴率</t>
  </si>
  <si>
    <t>反映因公赴港澳通行证催缴率情况。
因公赴港澳通行证催缴率=收回通行证数÷实际出境人数</t>
  </si>
  <si>
    <t>时效指标</t>
  </si>
  <si>
    <t>因公临时出国（境）任务审批时限</t>
  </si>
  <si>
    <t>天</t>
  </si>
  <si>
    <t>反映因公临时出国（境）任务审批时效情况。</t>
  </si>
  <si>
    <t>因公电子护照和通行证制作时限</t>
  </si>
  <si>
    <t>反映因公电子护照和通行证制作时效情况。</t>
  </si>
  <si>
    <t>因公临时出国（境）团组外国签证材料审核时限</t>
  </si>
  <si>
    <t>反映因公临时出国（境）团组外国签证材料审核时效情况。</t>
  </si>
  <si>
    <t>系统运维响应时效</t>
  </si>
  <si>
    <t>24</t>
  </si>
  <si>
    <t>小时</t>
  </si>
  <si>
    <t>反映各系统运维的响应时效情况。</t>
  </si>
  <si>
    <t>便捷化管理服务认可率</t>
  </si>
  <si>
    <t>通过对因公出国（境）人员进行调查，反映办理电子护照、赴港澳通行证的便捷化管理服务的认可率</t>
  </si>
  <si>
    <t>可持续影响</t>
  </si>
  <si>
    <t>设备使用年限</t>
  </si>
  <si>
    <t>年</t>
  </si>
  <si>
    <t>反映系统新配套专用设备使用年限情况。</t>
  </si>
  <si>
    <t>因公出访服务对象满意度</t>
  </si>
  <si>
    <t>反映因公出访服务对象的满意度</t>
  </si>
  <si>
    <t>根据《关于进一步加强代扣代收代征税款手续费管理的通知》（财行〔2019〕11号），第四条规定，"三代"税款手续费按年据实清算。代扣、代收扣缴义务人和代征人应于每年3月30日前，向税务机关提交上一年度"三代"税款手续费申请相关资料。税务机关按不超过代扣税款的2%支付手续费。</t>
  </si>
  <si>
    <t>按规定时间申报返还</t>
  </si>
  <si>
    <t>3月30日</t>
  </si>
  <si>
    <t>反映是否在规定时间申报返还</t>
  </si>
  <si>
    <t>经济效益</t>
  </si>
  <si>
    <t>按税务机关要求合法合规开支，充分发挥资金效益</t>
  </si>
  <si>
    <t>是</t>
  </si>
  <si>
    <t>是/否</t>
  </si>
  <si>
    <t>反映是否按税务机关要求合法合规开支，充分发挥资金效益</t>
  </si>
  <si>
    <t>纳税人对资金使用效果的满意度</t>
  </si>
  <si>
    <t>反映纳税人对资金使用效果的满意度</t>
  </si>
  <si>
    <t>预算06表</t>
  </si>
  <si>
    <t>2025年部门政府性基金预算支出预算表</t>
  </si>
  <si>
    <t>政府性基金预算支出</t>
  </si>
  <si>
    <t>注：我部门不涉及政府性基金预算</t>
  </si>
  <si>
    <t>预算07表</t>
  </si>
  <si>
    <t>2025年部门政府采购预算表</t>
  </si>
  <si>
    <t>预算项目</t>
  </si>
  <si>
    <t>采购项目</t>
  </si>
  <si>
    <t>采购目录</t>
  </si>
  <si>
    <t>计量
单位</t>
  </si>
  <si>
    <t>数量</t>
  </si>
  <si>
    <t>面向中小企业预留资金</t>
  </si>
  <si>
    <t>政府性
基金</t>
  </si>
  <si>
    <t>国有资本经营收益</t>
  </si>
  <si>
    <t>财政专户管理的收入</t>
  </si>
  <si>
    <t>单位自筹</t>
  </si>
  <si>
    <t>实景三维数据支撑边境管理技术服务</t>
  </si>
  <si>
    <t>C16079900 其他运行维护服务</t>
  </si>
  <si>
    <t>因公电子护照系统运行维护</t>
  </si>
  <si>
    <t>物业管理</t>
  </si>
  <si>
    <t>C21040099 多单位共用物业</t>
  </si>
  <si>
    <t>复印纸</t>
  </si>
  <si>
    <t>A05040101 复印纸</t>
  </si>
  <si>
    <t>批</t>
  </si>
  <si>
    <t>预算08表</t>
  </si>
  <si>
    <t>2025年部门政府购买服务预算表</t>
  </si>
  <si>
    <t>政府购买服务项目</t>
  </si>
  <si>
    <t>政府购买服务目录</t>
  </si>
  <si>
    <t>领事认证系统运维</t>
  </si>
  <si>
    <t>B1001 机关信息系统开发与维护服务</t>
  </si>
  <si>
    <t>网络运维</t>
  </si>
  <si>
    <t>因公证照签发购买服务</t>
  </si>
  <si>
    <t>B1002 数据处理服务</t>
  </si>
  <si>
    <t>文印、会议等服务</t>
  </si>
  <si>
    <t>B1107 其他适合通过市场化方式提供的后勤服务</t>
  </si>
  <si>
    <t>法律顾问</t>
  </si>
  <si>
    <t>B0101 法律顾问服务</t>
  </si>
  <si>
    <t>代理记账</t>
  </si>
  <si>
    <t>B0301 会计服务</t>
  </si>
  <si>
    <t>物业管理服务</t>
  </si>
  <si>
    <t>B1102 物业管理服务</t>
  </si>
  <si>
    <t>文印服务</t>
  </si>
  <si>
    <t>B1104 印刷和出版服务</t>
  </si>
  <si>
    <t>后勤餐饮服务</t>
  </si>
  <si>
    <t>B1105 餐饮服务</t>
  </si>
  <si>
    <t>预算09-1表</t>
  </si>
  <si>
    <t>2025年省对下转移支付预算表</t>
  </si>
  <si>
    <t>单位名称（项目）</t>
  </si>
  <si>
    <t>地区</t>
  </si>
  <si>
    <t>政府性基金</t>
  </si>
  <si>
    <t>昆明</t>
  </si>
  <si>
    <t>昭通</t>
  </si>
  <si>
    <t>曲靖</t>
  </si>
  <si>
    <t>玉溪</t>
  </si>
  <si>
    <t>红河</t>
  </si>
  <si>
    <t>文山</t>
  </si>
  <si>
    <t>普洱</t>
  </si>
  <si>
    <t>西双版纳</t>
  </si>
  <si>
    <t>楚雄</t>
  </si>
  <si>
    <t>大理</t>
  </si>
  <si>
    <t>保山</t>
  </si>
  <si>
    <t>德宏</t>
  </si>
  <si>
    <t>丽江</t>
  </si>
  <si>
    <t>怒江</t>
  </si>
  <si>
    <t>迪庆</t>
  </si>
  <si>
    <t>临沧</t>
  </si>
  <si>
    <t>宣威</t>
  </si>
  <si>
    <t>腾冲</t>
  </si>
  <si>
    <t>镇雄</t>
  </si>
  <si>
    <t>地方外事对下专项经费</t>
  </si>
  <si>
    <t>预算09-2表</t>
  </si>
  <si>
    <t>2025年省对下转移支付绩效目标表</t>
  </si>
  <si>
    <t>进一步加强对全省外事工作的统筹，加大对州（市）县（市）外办的支持力度，切实履行外事职责，继续为服务国家总体外交和云南经济社会发展做出贡献。
主要用于各州（市）县（市）外办开展对外交往联络、外籍人员管理服务、涉外突发事件处置等工作以及其它交办工作。</t>
  </si>
  <si>
    <t>经费使用情况报告提交率</t>
  </si>
  <si>
    <t>反映州、县两级外办的经费使用情况报告的提交情况。
反映经费使用情况报告提交率=收到的报告数量/应该收集的报告数量*100%</t>
  </si>
  <si>
    <t>州（市）县（市）预算下达时限</t>
  </si>
  <si>
    <t>60</t>
  </si>
  <si>
    <t>反映按要求向财政申请对下转移支付的及时性</t>
  </si>
  <si>
    <t>涉外案件处置成功率</t>
  </si>
  <si>
    <t>反映涉外案件处置成功率情况。</t>
  </si>
  <si>
    <t>省外办对各有关外办专项经费使用情况满意度</t>
  </si>
  <si>
    <t>反映省外办对各有关外办专项经费使用情况的考核</t>
  </si>
  <si>
    <t>预算10表</t>
  </si>
  <si>
    <t>2025年新增资产配置表</t>
  </si>
  <si>
    <t>="单位名称："&amp;"云南省人民政府外事办公室（本级）"</t>
  </si>
  <si>
    <t>资产类别</t>
  </si>
  <si>
    <t>资产分类代码.名称</t>
  </si>
  <si>
    <t>资产名称</t>
  </si>
  <si>
    <t>计量单位</t>
  </si>
  <si>
    <t>财政部门批复数（元）</t>
  </si>
  <si>
    <t>单价</t>
  </si>
  <si>
    <t>金额</t>
  </si>
  <si>
    <t>7</t>
  </si>
  <si>
    <t>8</t>
  </si>
  <si>
    <t>预算11表</t>
  </si>
  <si>
    <t>2025年中央转移支付补助项目支出预算表</t>
  </si>
  <si>
    <t>上级补助</t>
  </si>
  <si>
    <t>注：我部门不涉及中央转移支付补助项目支出预算</t>
  </si>
  <si>
    <t>预算12表</t>
  </si>
  <si>
    <t>2025年部门项目支出中期规划预算表</t>
  </si>
  <si>
    <t>项目级次</t>
  </si>
  <si>
    <t>2025年</t>
  </si>
  <si>
    <t>2026年</t>
  </si>
  <si>
    <t>2027年</t>
  </si>
  <si>
    <t>本级</t>
  </si>
  <si>
    <t>229 其他运转类</t>
  </si>
  <si>
    <t>313 事业发展类</t>
  </si>
  <si>
    <t>323 事业发展类</t>
  </si>
  <si>
    <t>对下</t>
  </si>
  <si>
    <t/>
  </si>
</sst>
</file>

<file path=xl/styles.xml><?xml version="1.0" encoding="utf-8"?>
<styleSheet xmlns="http://schemas.openxmlformats.org/spreadsheetml/2006/main">
  <numFmts count="9">
    <numFmt numFmtId="176" formatCode="yyyy/mm/dd\ hh:mm:ss"/>
    <numFmt numFmtId="177" formatCode="hh:mm:ss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178" formatCode="#,##0;\-#,##0;;@"/>
    <numFmt numFmtId="179" formatCode="yyyy/mm/dd"/>
    <numFmt numFmtId="180" formatCode="#,##0.00;\-#,##0.00;;@"/>
  </numFmts>
  <fonts count="47">
    <font>
      <sz val="11"/>
      <color theme="1"/>
      <name val="宋体"/>
      <charset val="134"/>
      <scheme val="minor"/>
    </font>
    <font>
      <sz val="10"/>
      <color rgb="FF000000"/>
      <name val="宋体"/>
      <charset val="134"/>
    </font>
    <font>
      <b/>
      <sz val="2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color theme="1"/>
      <name val="宋体"/>
      <charset val="134"/>
    </font>
    <font>
      <sz val="10"/>
      <name val="宋体"/>
      <charset val="1"/>
    </font>
    <font>
      <b/>
      <sz val="23"/>
      <color rgb="FF000000"/>
      <name val="宋体"/>
      <charset val="134"/>
    </font>
    <font>
      <sz val="9"/>
      <name val="宋体"/>
      <charset val="134"/>
    </font>
    <font>
      <b/>
      <sz val="19.5"/>
      <name val="宋体"/>
      <charset val="134"/>
    </font>
    <font>
      <sz val="10.5"/>
      <name val="宋体"/>
      <charset val="134"/>
    </font>
    <font>
      <sz val="9"/>
      <name val="SimSun"/>
      <charset val="134"/>
    </font>
    <font>
      <b/>
      <sz val="22"/>
      <color rgb="FF000000"/>
      <name val="宋体"/>
      <charset val="134"/>
    </font>
    <font>
      <sz val="10.5"/>
      <color rgb="FF000000"/>
      <name val="宋体"/>
      <charset val="134"/>
    </font>
    <font>
      <sz val="11"/>
      <name val="宋体"/>
      <charset val="1"/>
    </font>
    <font>
      <sz val="12"/>
      <name val="宋体"/>
      <charset val="1"/>
    </font>
    <font>
      <sz val="9"/>
      <name val="宋体"/>
      <charset val="1"/>
    </font>
    <font>
      <sz val="11"/>
      <color theme="1"/>
      <name val="宋体"/>
      <charset val="134"/>
    </font>
    <font>
      <sz val="9.75"/>
      <color rgb="FF000000"/>
      <name val="SimSun"/>
      <charset val="134"/>
    </font>
    <font>
      <sz val="15"/>
      <color theme="1"/>
      <name val="仿宋_GB2312"/>
      <charset val="134"/>
    </font>
    <font>
      <b/>
      <sz val="18"/>
      <color rgb="FF000000"/>
      <name val="SimSun"/>
      <charset val="134"/>
    </font>
    <font>
      <sz val="12"/>
      <color rgb="FF000000"/>
      <name val="宋体"/>
      <charset val="134"/>
    </font>
    <font>
      <b/>
      <sz val="20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"/>
    </font>
    <font>
      <sz val="10"/>
      <color theme="1"/>
      <name val="宋体"/>
      <charset val="134"/>
    </font>
    <font>
      <b/>
      <sz val="9"/>
      <color rgb="FF000000"/>
      <name val="宋体"/>
      <charset val="1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8">
    <xf numFmtId="0" fontId="0" fillId="0" borderId="0"/>
    <xf numFmtId="42" fontId="0" fillId="0" borderId="0" applyFont="0" applyFill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43" fillId="22" borderId="2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6" fontId="8" fillId="0" borderId="7">
      <alignment horizontal="right" vertical="center"/>
    </xf>
    <xf numFmtId="0" fontId="28" fillId="9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9" fontId="8" fillId="0" borderId="7">
      <alignment horizontal="right" vertical="center"/>
    </xf>
    <xf numFmtId="0" fontId="31" fillId="0" borderId="0" applyNumberFormat="0" applyFill="0" applyBorder="0" applyAlignment="0" applyProtection="0">
      <alignment vertical="center"/>
    </xf>
    <xf numFmtId="0" fontId="0" fillId="14" borderId="18" applyNumberFormat="0" applyFont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7" fillId="13" borderId="17" applyNumberFormat="0" applyAlignment="0" applyProtection="0">
      <alignment vertical="center"/>
    </xf>
    <xf numFmtId="0" fontId="44" fillId="13" borderId="21" applyNumberFormat="0" applyAlignment="0" applyProtection="0">
      <alignment vertical="center"/>
    </xf>
    <xf numFmtId="0" fontId="33" fillId="8" borderId="15" applyNumberFormat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45" fillId="0" borderId="22" applyNumberFormat="0" applyFill="0" applyAlignment="0" applyProtection="0">
      <alignment vertical="center"/>
    </xf>
    <xf numFmtId="0" fontId="39" fillId="0" borderId="19" applyNumberFormat="0" applyFill="0" applyAlignment="0" applyProtection="0">
      <alignment vertical="center"/>
    </xf>
    <xf numFmtId="0" fontId="46" fillId="31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10" fontId="8" fillId="0" borderId="7">
      <alignment horizontal="right" vertical="center"/>
    </xf>
    <xf numFmtId="0" fontId="28" fillId="24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180" fontId="8" fillId="0" borderId="7">
      <alignment horizontal="right" vertical="center"/>
    </xf>
    <xf numFmtId="49" fontId="8" fillId="0" borderId="7">
      <alignment horizontal="left" vertical="center" wrapText="1"/>
    </xf>
    <xf numFmtId="180" fontId="8" fillId="0" borderId="7">
      <alignment horizontal="right" vertical="center"/>
    </xf>
    <xf numFmtId="177" fontId="8" fillId="0" borderId="7">
      <alignment horizontal="right" vertical="center"/>
    </xf>
    <xf numFmtId="178" fontId="8" fillId="0" borderId="7">
      <alignment horizontal="right" vertical="center"/>
    </xf>
    <xf numFmtId="0" fontId="8" fillId="0" borderId="0">
      <alignment vertical="top"/>
      <protection locked="0"/>
    </xf>
  </cellStyleXfs>
  <cellXfs count="185">
    <xf numFmtId="0" fontId="0" fillId="0" borderId="0" xfId="0"/>
    <xf numFmtId="49" fontId="1" fillId="0" borderId="0" xfId="0" applyNumberFormat="1" applyFont="1"/>
    <xf numFmtId="0" fontId="1" fillId="0" borderId="0" xfId="0" applyFont="1" applyAlignment="1" applyProtection="1">
      <alignment horizontal="right" vertical="center"/>
      <protection locked="0"/>
    </xf>
    <xf numFmtId="0" fontId="2" fillId="0" borderId="0" xfId="0" applyFont="1" applyAlignment="1">
      <alignment horizontal="center" vertical="center"/>
    </xf>
    <xf numFmtId="0" fontId="3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>
      <alignment horizontal="left" vertical="center"/>
    </xf>
    <xf numFmtId="0" fontId="4" fillId="0" borderId="0" xfId="0" applyFont="1"/>
    <xf numFmtId="0" fontId="1" fillId="0" borderId="0" xfId="0" applyFont="1" applyAlignment="1" applyProtection="1">
      <alignment horizontal="right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0" borderId="7" xfId="0" applyFont="1" applyBorder="1" applyAlignment="1" applyProtection="1">
      <alignment horizontal="left" vertical="center" wrapText="1"/>
      <protection locked="0"/>
    </xf>
    <xf numFmtId="0" fontId="3" fillId="0" borderId="7" xfId="0" applyFont="1" applyBorder="1" applyAlignment="1" applyProtection="1">
      <alignment horizontal="left" vertical="center"/>
      <protection locked="0"/>
    </xf>
    <xf numFmtId="180" fontId="5" fillId="0" borderId="7" xfId="54" applyFont="1">
      <alignment horizontal="right" vertical="center"/>
    </xf>
    <xf numFmtId="49" fontId="5" fillId="0" borderId="7" xfId="53" applyFont="1">
      <alignment horizontal="left" vertical="center" wrapText="1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6" fillId="0" borderId="0" xfId="57" applyFont="1" applyFill="1" applyBorder="1" applyAlignment="1" applyProtection="1">
      <alignment vertical="center"/>
    </xf>
    <xf numFmtId="0" fontId="7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1" fillId="0" borderId="7" xfId="0" applyFont="1" applyBorder="1" applyAlignment="1" applyProtection="1">
      <alignment horizontal="center" vertical="center"/>
      <protection locked="0"/>
    </xf>
    <xf numFmtId="49" fontId="8" fillId="0" borderId="0" xfId="53" applyBorder="1">
      <alignment horizontal="left" vertical="center" wrapText="1"/>
    </xf>
    <xf numFmtId="49" fontId="8" fillId="0" borderId="0" xfId="53" applyBorder="1" applyAlignment="1">
      <alignment horizontal="right" vertical="center" wrapText="1"/>
    </xf>
    <xf numFmtId="49" fontId="9" fillId="0" borderId="0" xfId="53" applyFont="1" applyBorder="1" applyAlignment="1">
      <alignment horizontal="center" vertical="center" wrapText="1"/>
    </xf>
    <xf numFmtId="49" fontId="10" fillId="0" borderId="7" xfId="53" applyFont="1" applyAlignment="1">
      <alignment horizontal="center" vertical="center" wrapText="1"/>
    </xf>
    <xf numFmtId="49" fontId="11" fillId="0" borderId="7" xfId="53" applyAlignment="1">
      <alignment horizontal="center" vertical="center" wrapText="1"/>
    </xf>
    <xf numFmtId="49" fontId="10" fillId="0" borderId="7" xfId="53" applyFont="1">
      <alignment horizontal="left" vertical="center" wrapText="1"/>
    </xf>
    <xf numFmtId="178" fontId="8" fillId="0" borderId="7" xfId="56">
      <alignment horizontal="right" vertical="center"/>
    </xf>
    <xf numFmtId="180" fontId="8" fillId="0" borderId="7" xfId="54">
      <alignment horizontal="right" vertical="center"/>
    </xf>
    <xf numFmtId="0" fontId="12" fillId="0" borderId="0" xfId="0" applyFont="1" applyAlignment="1">
      <alignment horizontal="center" vertical="center"/>
    </xf>
    <xf numFmtId="0" fontId="7" fillId="0" borderId="0" xfId="0" applyFont="1" applyAlignment="1" applyProtection="1">
      <alignment horizontal="center" vertical="center"/>
      <protection locked="0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 applyProtection="1">
      <alignment horizontal="center" vertical="center"/>
      <protection locked="0"/>
    </xf>
    <xf numFmtId="0" fontId="13" fillId="0" borderId="7" xfId="0" applyFont="1" applyBorder="1" applyAlignment="1">
      <alignment horizontal="left" vertical="center" wrapText="1"/>
    </xf>
    <xf numFmtId="0" fontId="13" fillId="0" borderId="7" xfId="0" applyFont="1" applyBorder="1" applyAlignment="1">
      <alignment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7" xfId="0" applyFont="1" applyBorder="1" applyAlignment="1" applyProtection="1">
      <alignment horizontal="center" vertical="center"/>
      <protection locked="0"/>
    </xf>
    <xf numFmtId="0" fontId="13" fillId="0" borderId="7" xfId="0" applyFont="1" applyBorder="1" applyAlignment="1">
      <alignment horizontal="left" vertical="center" wrapText="1" indent="1"/>
    </xf>
    <xf numFmtId="0" fontId="13" fillId="0" borderId="7" xfId="0" applyFont="1" applyBorder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right" vertical="center"/>
      <protection locked="0"/>
    </xf>
    <xf numFmtId="0" fontId="1" fillId="0" borderId="0" xfId="0" applyFont="1" applyAlignment="1">
      <alignment horizontal="right" vertical="center"/>
    </xf>
    <xf numFmtId="0" fontId="1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 indent="1"/>
    </xf>
    <xf numFmtId="0" fontId="3" fillId="0" borderId="0" xfId="0" applyFont="1" applyAlignment="1" applyProtection="1">
      <alignment horizontal="right"/>
      <protection locked="0"/>
    </xf>
    <xf numFmtId="0" fontId="3" fillId="0" borderId="0" xfId="0" applyFont="1" applyAlignment="1" applyProtection="1">
      <alignment vertical="top" wrapText="1"/>
      <protection locked="0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 applyProtection="1">
      <alignment horizontal="center" vertical="center" wrapText="1"/>
      <protection locked="0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4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4" fontId="3" fillId="0" borderId="11" xfId="0" applyNumberFormat="1" applyFont="1" applyBorder="1" applyAlignment="1" applyProtection="1">
      <alignment horizontal="right" vertical="center"/>
      <protection locked="0"/>
    </xf>
    <xf numFmtId="0" fontId="3" fillId="0" borderId="6" xfId="0" applyFont="1" applyBorder="1" applyAlignment="1">
      <alignment horizontal="left" vertical="center" wrapText="1" indent="1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0" xfId="0" applyFont="1" applyAlignment="1" applyProtection="1">
      <alignment horizontal="right" vertical="center" wrapText="1"/>
      <protection locked="0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 applyProtection="1">
      <alignment horizontal="right" wrapText="1"/>
      <protection locked="0"/>
    </xf>
    <xf numFmtId="0" fontId="3" fillId="0" borderId="0" xfId="0" applyFont="1" applyAlignment="1">
      <alignment horizontal="right" wrapText="1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3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 wrapText="1"/>
      <protection locked="0"/>
    </xf>
    <xf numFmtId="0" fontId="4" fillId="0" borderId="7" xfId="0" applyFont="1" applyBorder="1" applyAlignment="1" applyProtection="1">
      <alignment horizontal="center" vertical="center" wrapText="1"/>
      <protection locked="0"/>
    </xf>
    <xf numFmtId="4" fontId="3" fillId="0" borderId="7" xfId="0" applyNumberFormat="1" applyFont="1" applyBorder="1" applyAlignment="1" applyProtection="1">
      <alignment horizontal="right" vertical="center"/>
      <protection locked="0"/>
    </xf>
    <xf numFmtId="0" fontId="3" fillId="0" borderId="0" xfId="0" applyFont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1" xfId="0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>
      <alignment horizontal="right" vertical="center"/>
    </xf>
    <xf numFmtId="0" fontId="3" fillId="0" borderId="11" xfId="0" applyFont="1" applyBorder="1" applyAlignment="1">
      <alignment horizontal="center" vertical="center" wrapText="1"/>
    </xf>
    <xf numFmtId="178" fontId="5" fillId="0" borderId="7" xfId="56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0" xfId="0" applyFont="1" applyAlignment="1" applyProtection="1">
      <alignment horizontal="left" vertical="center" wrapText="1"/>
      <protection locked="0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>
      <alignment horizontal="center" vertical="center" wrapText="1"/>
    </xf>
    <xf numFmtId="0" fontId="14" fillId="0" borderId="0" xfId="57" applyFont="1" applyFill="1" applyBorder="1" applyAlignment="1" applyProtection="1"/>
    <xf numFmtId="0" fontId="15" fillId="0" borderId="0" xfId="57" applyFont="1" applyFill="1" applyBorder="1" applyAlignment="1" applyProtection="1">
      <alignment horizontal="left" vertical="center" wrapText="1"/>
    </xf>
    <xf numFmtId="0" fontId="5" fillId="0" borderId="0" xfId="0" applyFont="1" applyAlignment="1">
      <alignment horizontal="left" vertical="center"/>
    </xf>
    <xf numFmtId="49" fontId="5" fillId="0" borderId="7" xfId="0" applyNumberFormat="1" applyFont="1" applyBorder="1" applyAlignment="1">
      <alignment horizontal="left" vertical="center" wrapText="1"/>
    </xf>
    <xf numFmtId="0" fontId="8" fillId="0" borderId="7" xfId="57" applyFont="1" applyFill="1" applyBorder="1" applyAlignment="1" applyProtection="1">
      <alignment horizontal="left" vertical="center" wrapText="1"/>
    </xf>
    <xf numFmtId="0" fontId="16" fillId="0" borderId="7" xfId="57" applyFont="1" applyFill="1" applyBorder="1" applyAlignment="1" applyProtection="1">
      <alignment horizontal="left" vertical="center" wrapText="1"/>
    </xf>
    <xf numFmtId="0" fontId="17" fillId="0" borderId="7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4" fontId="3" fillId="0" borderId="7" xfId="0" applyNumberFormat="1" applyFont="1" applyBorder="1" applyAlignment="1" applyProtection="1">
      <alignment horizontal="right" vertical="center" wrapText="1"/>
      <protection locked="0"/>
    </xf>
    <xf numFmtId="0" fontId="1" fillId="0" borderId="0" xfId="0" applyFont="1" applyAlignment="1">
      <alignment vertical="top"/>
    </xf>
    <xf numFmtId="0" fontId="18" fillId="0" borderId="7" xfId="0" applyFont="1" applyBorder="1" applyAlignment="1">
      <alignment horizontal="center"/>
    </xf>
    <xf numFmtId="49" fontId="5" fillId="0" borderId="7" xfId="53" applyFont="1" applyAlignment="1">
      <alignment horizontal="left" vertical="center" wrapText="1" indent="1"/>
    </xf>
    <xf numFmtId="0" fontId="8" fillId="0" borderId="7" xfId="57" applyFont="1" applyFill="1" applyBorder="1" applyAlignment="1" applyProtection="1">
      <alignment horizontal="left" vertical="center" wrapText="1"/>
      <protection locked="0"/>
    </xf>
    <xf numFmtId="0" fontId="17" fillId="0" borderId="7" xfId="0" applyFont="1" applyBorder="1" applyAlignment="1">
      <alignment horizontal="center" vertical="center" wrapText="1"/>
    </xf>
    <xf numFmtId="4" fontId="19" fillId="0" borderId="0" xfId="0" applyNumberFormat="1" applyFont="1" applyAlignment="1">
      <alignment horizontal="left" indent="2"/>
    </xf>
    <xf numFmtId="0" fontId="1" fillId="0" borderId="0" xfId="0" applyFont="1" applyAlignment="1">
      <alignment horizontal="center" wrapText="1"/>
    </xf>
    <xf numFmtId="0" fontId="20" fillId="0" borderId="0" xfId="0" applyFont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/>
    </xf>
    <xf numFmtId="4" fontId="3" fillId="0" borderId="2" xfId="0" applyNumberFormat="1" applyFont="1" applyBorder="1" applyAlignment="1">
      <alignment horizontal="right" vertical="center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49" fontId="4" fillId="0" borderId="11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 indent="2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0" fontId="24" fillId="0" borderId="7" xfId="0" applyFont="1" applyBorder="1" applyAlignment="1">
      <alignment vertical="center"/>
    </xf>
    <xf numFmtId="4" fontId="24" fillId="0" borderId="7" xfId="0" applyNumberFormat="1" applyFont="1" applyBorder="1" applyAlignment="1" applyProtection="1">
      <alignment horizontal="right" vertical="center"/>
      <protection locked="0"/>
    </xf>
    <xf numFmtId="49" fontId="24" fillId="0" borderId="7" xfId="53" applyFont="1">
      <alignment horizontal="left" vertical="center" wrapText="1"/>
    </xf>
    <xf numFmtId="0" fontId="5" fillId="0" borderId="7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4" fontId="24" fillId="0" borderId="7" xfId="0" applyNumberFormat="1" applyFont="1" applyBorder="1" applyAlignment="1">
      <alignment horizontal="right" vertical="center"/>
    </xf>
    <xf numFmtId="0" fontId="24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left" vertical="center"/>
    </xf>
    <xf numFmtId="0" fontId="24" fillId="0" borderId="7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4" fontId="25" fillId="0" borderId="0" xfId="57" applyNumberFormat="1" applyFont="1" applyFill="1" applyBorder="1" applyAlignment="1" applyProtection="1">
      <alignment horizontal="right" vertical="center"/>
    </xf>
    <xf numFmtId="0" fontId="0" fillId="0" borderId="0" xfId="0" applyBorder="1"/>
    <xf numFmtId="180" fontId="5" fillId="0" borderId="0" xfId="54" applyFont="1" applyBorder="1">
      <alignment horizontal="right" vertical="center"/>
    </xf>
    <xf numFmtId="0" fontId="12" fillId="0" borderId="0" xfId="0" applyFont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right" vertical="center"/>
      <protection locked="0"/>
    </xf>
    <xf numFmtId="0" fontId="1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3" xfId="0" applyFont="1" applyBorder="1" applyAlignment="1" applyProtection="1">
      <alignment horizontal="center" vertical="center"/>
      <protection locked="0"/>
    </xf>
    <xf numFmtId="0" fontId="1" fillId="0" borderId="1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1" fillId="0" borderId="1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center" vertical="top"/>
    </xf>
    <xf numFmtId="0" fontId="3" fillId="0" borderId="6" xfId="0" applyFont="1" applyBorder="1" applyAlignment="1">
      <alignment horizontal="left" vertical="center"/>
    </xf>
    <xf numFmtId="0" fontId="24" fillId="0" borderId="6" xfId="0" applyFont="1" applyBorder="1" applyAlignment="1">
      <alignment horizontal="center" vertical="center"/>
    </xf>
    <xf numFmtId="0" fontId="24" fillId="0" borderId="6" xfId="0" applyFont="1" applyBorder="1" applyAlignment="1">
      <alignment horizontal="left" vertical="center"/>
    </xf>
    <xf numFmtId="0" fontId="24" fillId="0" borderId="7" xfId="0" applyFont="1" applyBorder="1" applyAlignment="1">
      <alignment horizontal="left" vertical="center"/>
    </xf>
    <xf numFmtId="180" fontId="24" fillId="0" borderId="7" xfId="0" applyNumberFormat="1" applyFont="1" applyBorder="1" applyAlignment="1">
      <alignment horizontal="right" vertical="center"/>
    </xf>
    <xf numFmtId="0" fontId="5" fillId="0" borderId="6" xfId="0" applyFont="1" applyBorder="1" applyAlignment="1">
      <alignment horizontal="left" vertical="center"/>
    </xf>
    <xf numFmtId="4" fontId="3" fillId="0" borderId="1" xfId="0" applyNumberFormat="1" applyFont="1" applyBorder="1" applyAlignment="1">
      <alignment horizontal="right" vertical="center"/>
    </xf>
    <xf numFmtId="0" fontId="24" fillId="0" borderId="12" xfId="0" applyFont="1" applyBorder="1" applyAlignment="1" applyProtection="1">
      <alignment horizontal="center" vertical="center"/>
      <protection locked="0"/>
    </xf>
    <xf numFmtId="4" fontId="24" fillId="0" borderId="14" xfId="0" applyNumberFormat="1" applyFont="1" applyBorder="1" applyAlignment="1">
      <alignment horizontal="right" vertical="center"/>
    </xf>
    <xf numFmtId="0" fontId="24" fillId="0" borderId="4" xfId="0" applyFont="1" applyBorder="1" applyAlignment="1">
      <alignment horizontal="center" vertical="center"/>
    </xf>
    <xf numFmtId="4" fontId="27" fillId="0" borderId="0" xfId="57" applyNumberFormat="1" applyFont="1" applyFill="1" applyBorder="1" applyAlignment="1" applyProtection="1">
      <alignment horizontal="right" vertical="center"/>
    </xf>
  </cellXfs>
  <cellStyles count="58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DateTimeStyle" xf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DateStyle" xfId="13"/>
    <cellStyle name="已访问的超链接" xfId="14" builtinId="9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PercentStyle" xfId="35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  <cellStyle name="NumberStyle" xfId="52"/>
    <cellStyle name="TextStyle" xfId="53"/>
    <cellStyle name="MoneyStyle" xfId="54"/>
    <cellStyle name="TimeStyle" xfId="55"/>
    <cellStyle name="IntegralNumberStyle" xfId="56"/>
    <cellStyle name="Normal" xfId="5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0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theme" Target="theme/theme1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D23"/>
  <sheetViews>
    <sheetView showZeros="0" workbookViewId="0">
      <selection activeCell="G10" sqref="G10"/>
    </sheetView>
  </sheetViews>
  <sheetFormatPr defaultColWidth="8" defaultRowHeight="14.25" customHeight="1" outlineLevelCol="3"/>
  <cols>
    <col min="1" max="1" width="39.575" customWidth="1"/>
    <col min="2" max="2" width="46.3166666666667" customWidth="1"/>
    <col min="3" max="3" width="40.425" customWidth="1"/>
    <col min="4" max="4" width="50.175" customWidth="1"/>
  </cols>
  <sheetData>
    <row r="1" ht="12" customHeight="1" spans="4:4">
      <c r="D1" s="99" t="s">
        <v>0</v>
      </c>
    </row>
    <row r="2" ht="36" customHeight="1" spans="1:4">
      <c r="A2" s="43" t="s">
        <v>1</v>
      </c>
      <c r="B2" s="173"/>
      <c r="C2" s="173"/>
      <c r="D2" s="173"/>
    </row>
    <row r="3" ht="21" customHeight="1" spans="1:4">
      <c r="A3" s="92" t="str">
        <f>"单位名称："&amp;"云南省人民政府外事办公室（本级）"</f>
        <v>单位名称：云南省人民政府外事办公室（本级）</v>
      </c>
      <c r="B3" s="136"/>
      <c r="C3" s="136"/>
      <c r="D3" s="98" t="s">
        <v>2</v>
      </c>
    </row>
    <row r="4" ht="19.5" customHeight="1" spans="1:4">
      <c r="A4" s="10" t="s">
        <v>3</v>
      </c>
      <c r="B4" s="12"/>
      <c r="C4" s="10" t="s">
        <v>4</v>
      </c>
      <c r="D4" s="12"/>
    </row>
    <row r="5" ht="19.5" customHeight="1" spans="1:4">
      <c r="A5" s="15" t="s">
        <v>5</v>
      </c>
      <c r="B5" s="15" t="s">
        <v>6</v>
      </c>
      <c r="C5" s="15" t="s">
        <v>7</v>
      </c>
      <c r="D5" s="15" t="s">
        <v>6</v>
      </c>
    </row>
    <row r="6" ht="19.5" customHeight="1" spans="1:4">
      <c r="A6" s="18"/>
      <c r="B6" s="18"/>
      <c r="C6" s="18"/>
      <c r="D6" s="18"/>
    </row>
    <row r="7" ht="25.4" customHeight="1" spans="1:4">
      <c r="A7" s="147" t="s">
        <v>8</v>
      </c>
      <c r="B7" s="124">
        <v>78604554.26</v>
      </c>
      <c r="C7" s="23" t="str">
        <f>"一"&amp;"、"&amp;"一般公共服务支出"</f>
        <v>一、一般公共服务支出</v>
      </c>
      <c r="D7" s="124">
        <v>71419555.55</v>
      </c>
    </row>
    <row r="8" ht="25.4" customHeight="1" spans="1:4">
      <c r="A8" s="147" t="s">
        <v>9</v>
      </c>
      <c r="B8" s="124"/>
      <c r="C8" s="23" t="str">
        <f>"二"&amp;"、"&amp;"社会保障和就业支出"</f>
        <v>二、社会保障和就业支出</v>
      </c>
      <c r="D8" s="124">
        <v>3089482.72</v>
      </c>
    </row>
    <row r="9" ht="25.4" customHeight="1" spans="1:4">
      <c r="A9" s="147" t="s">
        <v>10</v>
      </c>
      <c r="B9" s="124"/>
      <c r="C9" s="23" t="str">
        <f>"三"&amp;"、"&amp;"卫生健康支出"</f>
        <v>三、卫生健康支出</v>
      </c>
      <c r="D9" s="124">
        <v>3900389.85</v>
      </c>
    </row>
    <row r="10" ht="25.4" customHeight="1" spans="1:4">
      <c r="A10" s="147" t="s">
        <v>11</v>
      </c>
      <c r="B10" s="91"/>
      <c r="C10" s="23" t="str">
        <f>"四"&amp;"、"&amp;"住房保障支出"</f>
        <v>四、住房保障支出</v>
      </c>
      <c r="D10" s="124">
        <v>2365167.24</v>
      </c>
    </row>
    <row r="11" ht="25.4" customHeight="1" spans="1:4">
      <c r="A11" s="147" t="s">
        <v>12</v>
      </c>
      <c r="B11" s="124">
        <v>1208500</v>
      </c>
      <c r="C11" s="23"/>
      <c r="D11" s="124"/>
    </row>
    <row r="12" ht="25.4" customHeight="1" spans="1:4">
      <c r="A12" s="147" t="s">
        <v>13</v>
      </c>
      <c r="B12" s="91"/>
      <c r="C12" s="23"/>
      <c r="D12" s="124"/>
    </row>
    <row r="13" ht="25.4" customHeight="1" spans="1:4">
      <c r="A13" s="147" t="s">
        <v>14</v>
      </c>
      <c r="B13" s="91"/>
      <c r="C13" s="23"/>
      <c r="D13" s="124"/>
    </row>
    <row r="14" ht="25.4" customHeight="1" spans="1:4">
      <c r="A14" s="147" t="s">
        <v>15</v>
      </c>
      <c r="B14" s="91"/>
      <c r="C14" s="23"/>
      <c r="D14" s="124"/>
    </row>
    <row r="15" ht="25.4" customHeight="1" spans="1:4">
      <c r="A15" s="174" t="s">
        <v>16</v>
      </c>
      <c r="B15" s="91"/>
      <c r="C15" s="23"/>
      <c r="D15" s="124"/>
    </row>
    <row r="16" ht="25.4" customHeight="1" spans="1:4">
      <c r="A16" s="174" t="s">
        <v>17</v>
      </c>
      <c r="B16" s="124">
        <v>1208500</v>
      </c>
      <c r="C16" s="23"/>
      <c r="D16" s="124"/>
    </row>
    <row r="17" ht="25.4" customHeight="1" spans="1:4">
      <c r="A17" s="175" t="s">
        <v>18</v>
      </c>
      <c r="B17" s="143">
        <v>79813054.26</v>
      </c>
      <c r="C17" s="144" t="s">
        <v>19</v>
      </c>
      <c r="D17" s="143">
        <v>80774595.36</v>
      </c>
    </row>
    <row r="18" ht="25.4" customHeight="1" spans="1:4">
      <c r="A18" s="176" t="s">
        <v>20</v>
      </c>
      <c r="B18" s="143">
        <v>1061541.1</v>
      </c>
      <c r="C18" s="177" t="s">
        <v>21</v>
      </c>
      <c r="D18" s="178">
        <v>100000</v>
      </c>
    </row>
    <row r="19" ht="25.4" customHeight="1" spans="1:4">
      <c r="A19" s="179" t="s">
        <v>22</v>
      </c>
      <c r="B19" s="124">
        <v>961541.1</v>
      </c>
      <c r="C19" s="145" t="s">
        <v>22</v>
      </c>
      <c r="D19" s="91"/>
    </row>
    <row r="20" ht="25.4" customHeight="1" spans="1:4">
      <c r="A20" s="179" t="s">
        <v>23</v>
      </c>
      <c r="B20" s="180">
        <v>100000</v>
      </c>
      <c r="C20" s="145" t="s">
        <v>24</v>
      </c>
      <c r="D20" s="91">
        <v>100000</v>
      </c>
    </row>
    <row r="21" ht="25.4" customHeight="1" spans="1:4">
      <c r="A21" s="181" t="s">
        <v>25</v>
      </c>
      <c r="B21" s="182">
        <v>80874595.36</v>
      </c>
      <c r="C21" s="183" t="s">
        <v>26</v>
      </c>
      <c r="D21" s="139">
        <v>80874595.36</v>
      </c>
    </row>
    <row r="22" customHeight="1" spans="2:2">
      <c r="B22" s="184"/>
    </row>
    <row r="23" customHeight="1" spans="2:2">
      <c r="B23" s="150"/>
    </row>
  </sheetData>
  <mergeCells count="8">
    <mergeCell ref="A2:D2"/>
    <mergeCell ref="A3:B3"/>
    <mergeCell ref="A4:B4"/>
    <mergeCell ref="C4:D4"/>
    <mergeCell ref="A5:A6"/>
    <mergeCell ref="B5:B6"/>
    <mergeCell ref="C5:C6"/>
    <mergeCell ref="D5:D6"/>
  </mergeCells>
  <pageMargins left="0.75" right="0.75" top="1" bottom="1" header="0.5" footer="0.5"/>
  <pageSetup paperSize="9" scale="75" fitToHeight="0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F10"/>
  <sheetViews>
    <sheetView showZeros="0" workbookViewId="0">
      <selection activeCell="B21" sqref="B21"/>
    </sheetView>
  </sheetViews>
  <sheetFormatPr defaultColWidth="9.14166666666667" defaultRowHeight="14.25" customHeight="1" outlineLevelCol="5"/>
  <cols>
    <col min="1" max="1" width="32.125" customWidth="1"/>
    <col min="2" max="2" width="28.6" customWidth="1"/>
    <col min="3" max="3" width="31.6" customWidth="1"/>
    <col min="4" max="6" width="33.45" customWidth="1"/>
  </cols>
  <sheetData>
    <row r="1" ht="15.75" customHeight="1" spans="6:6">
      <c r="F1" s="54" t="s">
        <v>332</v>
      </c>
    </row>
    <row r="2" ht="28.5" customHeight="1" spans="1:6">
      <c r="A2" s="28" t="s">
        <v>333</v>
      </c>
      <c r="B2" s="28"/>
      <c r="C2" s="28"/>
      <c r="D2" s="28"/>
      <c r="E2" s="28"/>
      <c r="F2" s="28"/>
    </row>
    <row r="3" ht="15" customHeight="1" spans="1:6">
      <c r="A3" s="100" t="str">
        <f>"单位名称："&amp;"云南省人民政府外事办公室（本级）"</f>
        <v>单位名称：云南省人民政府外事办公室（本级）</v>
      </c>
      <c r="B3" s="101"/>
      <c r="C3" s="101"/>
      <c r="D3" s="57"/>
      <c r="E3" s="57"/>
      <c r="F3" s="102" t="s">
        <v>2</v>
      </c>
    </row>
    <row r="4" ht="18.75" customHeight="1" spans="1:6">
      <c r="A4" s="9" t="s">
        <v>130</v>
      </c>
      <c r="B4" s="9" t="s">
        <v>49</v>
      </c>
      <c r="C4" s="9" t="s">
        <v>50</v>
      </c>
      <c r="D4" s="15" t="s">
        <v>334</v>
      </c>
      <c r="E4" s="61"/>
      <c r="F4" s="61"/>
    </row>
    <row r="5" ht="30" customHeight="1" spans="1:6">
      <c r="A5" s="18"/>
      <c r="B5" s="18"/>
      <c r="C5" s="18"/>
      <c r="D5" s="15" t="s">
        <v>31</v>
      </c>
      <c r="E5" s="61" t="s">
        <v>58</v>
      </c>
      <c r="F5" s="61" t="s">
        <v>59</v>
      </c>
    </row>
    <row r="6" ht="16.5" customHeight="1" spans="1:6">
      <c r="A6" s="61">
        <v>1</v>
      </c>
      <c r="B6" s="61">
        <v>2</v>
      </c>
      <c r="C6" s="61">
        <v>3</v>
      </c>
      <c r="D6" s="61">
        <v>4</v>
      </c>
      <c r="E6" s="61">
        <v>5</v>
      </c>
      <c r="F6" s="61">
        <v>6</v>
      </c>
    </row>
    <row r="7" ht="20.25" customHeight="1" spans="1:6">
      <c r="A7" s="30"/>
      <c r="B7" s="30"/>
      <c r="C7" s="30"/>
      <c r="D7" s="22"/>
      <c r="E7" s="22"/>
      <c r="F7" s="22"/>
    </row>
    <row r="8" ht="17.25" customHeight="1" spans="1:6">
      <c r="A8" s="103" t="s">
        <v>95</v>
      </c>
      <c r="B8" s="104"/>
      <c r="C8" s="104" t="s">
        <v>95</v>
      </c>
      <c r="D8" s="22"/>
      <c r="E8" s="22"/>
      <c r="F8" s="22"/>
    </row>
    <row r="10" customHeight="1" spans="1:1">
      <c r="A10" s="105" t="s">
        <v>335</v>
      </c>
    </row>
  </sheetData>
  <mergeCells count="6">
    <mergeCell ref="A2:F2"/>
    <mergeCell ref="D4:F4"/>
    <mergeCell ref="A8:C8"/>
    <mergeCell ref="A4:A5"/>
    <mergeCell ref="B4:B5"/>
    <mergeCell ref="C4:C5"/>
  </mergeCells>
  <pageMargins left="0.75" right="0.75" top="1" bottom="1" header="0.5" footer="0.5"/>
  <pageSetup paperSize="9" scale="68" fitToHeight="0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Q15"/>
  <sheetViews>
    <sheetView showZeros="0" workbookViewId="0">
      <selection activeCell="C24" sqref="C24"/>
    </sheetView>
  </sheetViews>
  <sheetFormatPr defaultColWidth="9.14166666666667" defaultRowHeight="14.25" customHeight="1"/>
  <cols>
    <col min="1" max="1" width="39.1416666666667" customWidth="1"/>
    <col min="2" max="2" width="21.7083333333333" customWidth="1"/>
    <col min="3" max="3" width="35.2833333333333" customWidth="1"/>
    <col min="4" max="4" width="7.70833333333333" customWidth="1"/>
    <col min="5" max="5" width="10.2833333333333" customWidth="1"/>
    <col min="6" max="11" width="14.7416666666667" customWidth="1"/>
    <col min="12" max="16" width="12.575" customWidth="1"/>
    <col min="17" max="17" width="10.425" customWidth="1"/>
  </cols>
  <sheetData>
    <row r="1" ht="13.5" customHeight="1" spans="15:17">
      <c r="O1" s="53"/>
      <c r="P1" s="53"/>
      <c r="Q1" s="98" t="s">
        <v>336</v>
      </c>
    </row>
    <row r="2" ht="27.75" customHeight="1" spans="1:17">
      <c r="A2" s="55" t="s">
        <v>337</v>
      </c>
      <c r="B2" s="28"/>
      <c r="C2" s="28"/>
      <c r="D2" s="28"/>
      <c r="E2" s="28"/>
      <c r="F2" s="28"/>
      <c r="G2" s="28"/>
      <c r="H2" s="28"/>
      <c r="I2" s="28"/>
      <c r="J2" s="28"/>
      <c r="K2" s="44"/>
      <c r="L2" s="28"/>
      <c r="M2" s="28"/>
      <c r="N2" s="28"/>
      <c r="O2" s="44"/>
      <c r="P2" s="44"/>
      <c r="Q2" s="28"/>
    </row>
    <row r="3" ht="18.75" customHeight="1" spans="1:17">
      <c r="A3" s="92" t="str">
        <f>"单位名称："&amp;"云南省人民政府外事办公室（本级）"</f>
        <v>单位名称：云南省人民政府外事办公室（本级）</v>
      </c>
      <c r="B3" s="6"/>
      <c r="C3" s="6"/>
      <c r="D3" s="6"/>
      <c r="E3" s="6"/>
      <c r="F3" s="6"/>
      <c r="G3" s="6"/>
      <c r="H3" s="6"/>
      <c r="I3" s="6"/>
      <c r="J3" s="6"/>
      <c r="O3" s="63"/>
      <c r="P3" s="63"/>
      <c r="Q3" s="99" t="s">
        <v>120</v>
      </c>
    </row>
    <row r="4" ht="15.75" customHeight="1" spans="1:17">
      <c r="A4" s="9" t="s">
        <v>338</v>
      </c>
      <c r="B4" s="67" t="s">
        <v>339</v>
      </c>
      <c r="C4" s="67" t="s">
        <v>340</v>
      </c>
      <c r="D4" s="67" t="s">
        <v>341</v>
      </c>
      <c r="E4" s="67" t="s">
        <v>342</v>
      </c>
      <c r="F4" s="67" t="s">
        <v>343</v>
      </c>
      <c r="G4" s="68" t="s">
        <v>137</v>
      </c>
      <c r="H4" s="68"/>
      <c r="I4" s="68"/>
      <c r="J4" s="68"/>
      <c r="K4" s="69"/>
      <c r="L4" s="68"/>
      <c r="M4" s="68"/>
      <c r="N4" s="68"/>
      <c r="O4" s="85"/>
      <c r="P4" s="69"/>
      <c r="Q4" s="86"/>
    </row>
    <row r="5" ht="17.25" customHeight="1" spans="1:17">
      <c r="A5" s="14"/>
      <c r="B5" s="70"/>
      <c r="C5" s="70"/>
      <c r="D5" s="70"/>
      <c r="E5" s="70"/>
      <c r="F5" s="70"/>
      <c r="G5" s="70" t="s">
        <v>31</v>
      </c>
      <c r="H5" s="70" t="s">
        <v>34</v>
      </c>
      <c r="I5" s="70" t="s">
        <v>344</v>
      </c>
      <c r="J5" s="70" t="s">
        <v>345</v>
      </c>
      <c r="K5" s="71" t="s">
        <v>346</v>
      </c>
      <c r="L5" s="87" t="s">
        <v>347</v>
      </c>
      <c r="M5" s="87"/>
      <c r="N5" s="87"/>
      <c r="O5" s="88"/>
      <c r="P5" s="89"/>
      <c r="Q5" s="72"/>
    </row>
    <row r="6" ht="54" customHeight="1" spans="1:17">
      <c r="A6" s="17"/>
      <c r="B6" s="72"/>
      <c r="C6" s="72"/>
      <c r="D6" s="72"/>
      <c r="E6" s="72"/>
      <c r="F6" s="72"/>
      <c r="G6" s="72"/>
      <c r="H6" s="72" t="s">
        <v>33</v>
      </c>
      <c r="I6" s="72"/>
      <c r="J6" s="72"/>
      <c r="K6" s="73"/>
      <c r="L6" s="72" t="s">
        <v>33</v>
      </c>
      <c r="M6" s="72" t="s">
        <v>44</v>
      </c>
      <c r="N6" s="72" t="s">
        <v>144</v>
      </c>
      <c r="O6" s="90" t="s">
        <v>40</v>
      </c>
      <c r="P6" s="73" t="s">
        <v>41</v>
      </c>
      <c r="Q6" s="72" t="s">
        <v>42</v>
      </c>
    </row>
    <row r="7" ht="15" customHeight="1" spans="1:17">
      <c r="A7" s="18">
        <v>1</v>
      </c>
      <c r="B7" s="93">
        <v>2</v>
      </c>
      <c r="C7" s="93">
        <v>3</v>
      </c>
      <c r="D7" s="93">
        <v>4</v>
      </c>
      <c r="E7" s="93">
        <v>5</v>
      </c>
      <c r="F7" s="93">
        <v>6</v>
      </c>
      <c r="G7" s="94">
        <v>7</v>
      </c>
      <c r="H7" s="94">
        <v>8</v>
      </c>
      <c r="I7" s="94">
        <v>9</v>
      </c>
      <c r="J7" s="94">
        <v>10</v>
      </c>
      <c r="K7" s="94">
        <v>11</v>
      </c>
      <c r="L7" s="94">
        <v>12</v>
      </c>
      <c r="M7" s="94">
        <v>13</v>
      </c>
      <c r="N7" s="94">
        <v>14</v>
      </c>
      <c r="O7" s="94">
        <v>15</v>
      </c>
      <c r="P7" s="94">
        <v>16</v>
      </c>
      <c r="Q7" s="94">
        <v>17</v>
      </c>
    </row>
    <row r="8" ht="21" customHeight="1" spans="1:17">
      <c r="A8" s="74" t="s">
        <v>46</v>
      </c>
      <c r="B8" s="75"/>
      <c r="C8" s="75"/>
      <c r="D8" s="75"/>
      <c r="E8" s="95"/>
      <c r="F8" s="22">
        <v>1950000</v>
      </c>
      <c r="G8" s="22">
        <v>5780516.8</v>
      </c>
      <c r="H8" s="22">
        <v>5780516.8</v>
      </c>
      <c r="I8" s="22"/>
      <c r="J8" s="22"/>
      <c r="K8" s="22"/>
      <c r="L8" s="22"/>
      <c r="M8" s="22"/>
      <c r="N8" s="22"/>
      <c r="O8" s="22"/>
      <c r="P8" s="22"/>
      <c r="Q8" s="22"/>
    </row>
    <row r="9" ht="21" customHeight="1" spans="1:17">
      <c r="A9" s="77" t="s">
        <v>242</v>
      </c>
      <c r="B9" s="75" t="s">
        <v>348</v>
      </c>
      <c r="C9" s="75" t="s">
        <v>349</v>
      </c>
      <c r="D9" s="96" t="s">
        <v>263</v>
      </c>
      <c r="E9" s="97">
        <v>1</v>
      </c>
      <c r="F9" s="22"/>
      <c r="G9" s="22">
        <v>2450000</v>
      </c>
      <c r="H9" s="22">
        <v>2450000</v>
      </c>
      <c r="I9" s="22"/>
      <c r="J9" s="22"/>
      <c r="K9" s="22"/>
      <c r="L9" s="22"/>
      <c r="M9" s="22"/>
      <c r="N9" s="22"/>
      <c r="O9" s="22"/>
      <c r="P9" s="22"/>
      <c r="Q9" s="22"/>
    </row>
    <row r="10" ht="21" customHeight="1" spans="1:17">
      <c r="A10" s="77" t="s">
        <v>242</v>
      </c>
      <c r="B10" s="75" t="s">
        <v>350</v>
      </c>
      <c r="C10" s="75" t="s">
        <v>349</v>
      </c>
      <c r="D10" s="96" t="s">
        <v>317</v>
      </c>
      <c r="E10" s="97">
        <v>1</v>
      </c>
      <c r="F10" s="22"/>
      <c r="G10" s="22">
        <v>600000</v>
      </c>
      <c r="H10" s="22">
        <v>600000</v>
      </c>
      <c r="I10" s="22"/>
      <c r="J10" s="22"/>
      <c r="K10" s="22"/>
      <c r="L10" s="22"/>
      <c r="M10" s="22"/>
      <c r="N10" s="22"/>
      <c r="O10" s="22"/>
      <c r="P10" s="22"/>
      <c r="Q10" s="22"/>
    </row>
    <row r="11" ht="21" customHeight="1" spans="1:17">
      <c r="A11" s="77" t="s">
        <v>181</v>
      </c>
      <c r="B11" s="75" t="s">
        <v>351</v>
      </c>
      <c r="C11" s="75" t="s">
        <v>352</v>
      </c>
      <c r="D11" s="96" t="s">
        <v>317</v>
      </c>
      <c r="E11" s="97">
        <v>1</v>
      </c>
      <c r="F11" s="22">
        <v>1800000</v>
      </c>
      <c r="G11" s="22">
        <v>600000</v>
      </c>
      <c r="H11" s="22">
        <v>600000</v>
      </c>
      <c r="I11" s="22"/>
      <c r="J11" s="22"/>
      <c r="K11" s="22"/>
      <c r="L11" s="22"/>
      <c r="M11" s="22"/>
      <c r="N11" s="22"/>
      <c r="O11" s="22"/>
      <c r="P11" s="22"/>
      <c r="Q11" s="22"/>
    </row>
    <row r="12" ht="21" customHeight="1" spans="1:17">
      <c r="A12" s="77" t="s">
        <v>181</v>
      </c>
      <c r="B12" s="75" t="s">
        <v>353</v>
      </c>
      <c r="C12" s="75" t="s">
        <v>354</v>
      </c>
      <c r="D12" s="96" t="s">
        <v>355</v>
      </c>
      <c r="E12" s="97">
        <v>1</v>
      </c>
      <c r="F12" s="22">
        <v>150000</v>
      </c>
      <c r="G12" s="22">
        <v>50000</v>
      </c>
      <c r="H12" s="22">
        <v>50000</v>
      </c>
      <c r="I12" s="22"/>
      <c r="J12" s="22"/>
      <c r="K12" s="22"/>
      <c r="L12" s="22"/>
      <c r="M12" s="22"/>
      <c r="N12" s="22"/>
      <c r="O12" s="22"/>
      <c r="P12" s="22"/>
      <c r="Q12" s="22"/>
    </row>
    <row r="13" ht="21" customHeight="1" spans="1:17">
      <c r="A13" s="78" t="s">
        <v>95</v>
      </c>
      <c r="B13" s="79"/>
      <c r="C13" s="79"/>
      <c r="D13" s="79"/>
      <c r="E13" s="95"/>
      <c r="F13" s="22">
        <v>1950000</v>
      </c>
      <c r="G13" s="22">
        <v>5780516.8</v>
      </c>
      <c r="H13" s="22">
        <v>5780516.8</v>
      </c>
      <c r="I13" s="22"/>
      <c r="J13" s="22"/>
      <c r="K13" s="22"/>
      <c r="L13" s="22"/>
      <c r="M13" s="22"/>
      <c r="N13" s="22"/>
      <c r="O13" s="22"/>
      <c r="P13" s="22"/>
      <c r="Q13" s="22"/>
    </row>
    <row r="15" ht="25" customHeight="1" spans="1:1">
      <c r="A15" s="27" t="s">
        <v>127</v>
      </c>
    </row>
  </sheetData>
  <mergeCells count="16">
    <mergeCell ref="A2:Q2"/>
    <mergeCell ref="A3:F3"/>
    <mergeCell ref="G4:Q4"/>
    <mergeCell ref="L5:Q5"/>
    <mergeCell ref="A13:E13"/>
    <mergeCell ref="A4:A6"/>
    <mergeCell ref="B4:B6"/>
    <mergeCell ref="C4:C6"/>
    <mergeCell ref="D4:D6"/>
    <mergeCell ref="E4:E6"/>
    <mergeCell ref="F4:F6"/>
    <mergeCell ref="G5:G6"/>
    <mergeCell ref="H5:H6"/>
    <mergeCell ref="I5:I6"/>
    <mergeCell ref="J5:J6"/>
    <mergeCell ref="K5:K6"/>
  </mergeCells>
  <pageMargins left="0.75" right="0.75" top="1" bottom="1" header="0.5" footer="0.5"/>
  <pageSetup paperSize="9" scale="48" fitToHeight="0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N22"/>
  <sheetViews>
    <sheetView showZeros="0" workbookViewId="0">
      <selection activeCell="B28" sqref="B28"/>
    </sheetView>
  </sheetViews>
  <sheetFormatPr defaultColWidth="9.14166666666667" defaultRowHeight="14.25" customHeight="1"/>
  <cols>
    <col min="1" max="1" width="24.875" customWidth="1"/>
    <col min="2" max="2" width="26.5" customWidth="1"/>
    <col min="3" max="3" width="26.7083333333333" customWidth="1"/>
    <col min="4" max="14" width="16.6" customWidth="1"/>
  </cols>
  <sheetData>
    <row r="1" ht="13.5" customHeight="1" spans="1:14">
      <c r="A1" s="59"/>
      <c r="B1" s="59"/>
      <c r="C1" s="59"/>
      <c r="D1" s="59"/>
      <c r="E1" s="59"/>
      <c r="F1" s="59"/>
      <c r="G1" s="59"/>
      <c r="H1" s="64"/>
      <c r="I1" s="59"/>
      <c r="J1" s="59"/>
      <c r="K1" s="59"/>
      <c r="L1" s="53"/>
      <c r="M1" s="81"/>
      <c r="N1" s="82" t="s">
        <v>356</v>
      </c>
    </row>
    <row r="2" ht="27.75" customHeight="1" spans="1:14">
      <c r="A2" s="55" t="s">
        <v>357</v>
      </c>
      <c r="B2" s="65"/>
      <c r="C2" s="65"/>
      <c r="D2" s="65"/>
      <c r="E2" s="65"/>
      <c r="F2" s="65"/>
      <c r="G2" s="65"/>
      <c r="H2" s="66"/>
      <c r="I2" s="65"/>
      <c r="J2" s="65"/>
      <c r="K2" s="65"/>
      <c r="L2" s="44"/>
      <c r="M2" s="66"/>
      <c r="N2" s="65"/>
    </row>
    <row r="3" ht="18.75" customHeight="1" spans="1:14">
      <c r="A3" s="56" t="str">
        <f>"单位名称："&amp;"云南省人民政府外事办公室（本级）"</f>
        <v>单位名称：云南省人民政府外事办公室（本级）</v>
      </c>
      <c r="B3" s="57"/>
      <c r="C3" s="57"/>
      <c r="D3" s="57"/>
      <c r="E3" s="57"/>
      <c r="F3" s="57"/>
      <c r="G3" s="57"/>
      <c r="H3" s="64"/>
      <c r="I3" s="59"/>
      <c r="J3" s="59"/>
      <c r="K3" s="59"/>
      <c r="L3" s="63"/>
      <c r="M3" s="83"/>
      <c r="N3" s="84" t="s">
        <v>120</v>
      </c>
    </row>
    <row r="4" ht="15.75" customHeight="1" spans="1:14">
      <c r="A4" s="9" t="s">
        <v>338</v>
      </c>
      <c r="B4" s="67" t="s">
        <v>358</v>
      </c>
      <c r="C4" s="67" t="s">
        <v>359</v>
      </c>
      <c r="D4" s="68" t="s">
        <v>137</v>
      </c>
      <c r="E4" s="68"/>
      <c r="F4" s="68"/>
      <c r="G4" s="68"/>
      <c r="H4" s="69"/>
      <c r="I4" s="68"/>
      <c r="J4" s="68"/>
      <c r="K4" s="68"/>
      <c r="L4" s="85"/>
      <c r="M4" s="69"/>
      <c r="N4" s="86"/>
    </row>
    <row r="5" ht="17.25" customHeight="1" spans="1:14">
      <c r="A5" s="14"/>
      <c r="B5" s="70"/>
      <c r="C5" s="70"/>
      <c r="D5" s="70" t="s">
        <v>31</v>
      </c>
      <c r="E5" s="70" t="s">
        <v>34</v>
      </c>
      <c r="F5" s="70" t="s">
        <v>344</v>
      </c>
      <c r="G5" s="70" t="s">
        <v>345</v>
      </c>
      <c r="H5" s="71" t="s">
        <v>346</v>
      </c>
      <c r="I5" s="87" t="s">
        <v>347</v>
      </c>
      <c r="J5" s="87"/>
      <c r="K5" s="87"/>
      <c r="L5" s="88"/>
      <c r="M5" s="89"/>
      <c r="N5" s="72"/>
    </row>
    <row r="6" ht="54" customHeight="1" spans="1:14">
      <c r="A6" s="17"/>
      <c r="B6" s="72"/>
      <c r="C6" s="72"/>
      <c r="D6" s="72"/>
      <c r="E6" s="72"/>
      <c r="F6" s="72"/>
      <c r="G6" s="72"/>
      <c r="H6" s="73"/>
      <c r="I6" s="72" t="s">
        <v>33</v>
      </c>
      <c r="J6" s="72" t="s">
        <v>44</v>
      </c>
      <c r="K6" s="72" t="s">
        <v>144</v>
      </c>
      <c r="L6" s="90" t="s">
        <v>40</v>
      </c>
      <c r="M6" s="73" t="s">
        <v>41</v>
      </c>
      <c r="N6" s="72" t="s">
        <v>42</v>
      </c>
    </row>
    <row r="7" ht="15" customHeight="1" spans="1:14">
      <c r="A7" s="17">
        <v>1</v>
      </c>
      <c r="B7" s="72">
        <v>2</v>
      </c>
      <c r="C7" s="72">
        <v>3</v>
      </c>
      <c r="D7" s="73">
        <v>4</v>
      </c>
      <c r="E7" s="73">
        <v>5</v>
      </c>
      <c r="F7" s="73">
        <v>6</v>
      </c>
      <c r="G7" s="73">
        <v>7</v>
      </c>
      <c r="H7" s="73">
        <v>8</v>
      </c>
      <c r="I7" s="73">
        <v>9</v>
      </c>
      <c r="J7" s="73">
        <v>10</v>
      </c>
      <c r="K7" s="73">
        <v>11</v>
      </c>
      <c r="L7" s="73">
        <v>12</v>
      </c>
      <c r="M7" s="73">
        <v>13</v>
      </c>
      <c r="N7" s="73">
        <v>14</v>
      </c>
    </row>
    <row r="8" ht="21" customHeight="1" spans="1:14">
      <c r="A8" s="74" t="s">
        <v>46</v>
      </c>
      <c r="B8" s="75"/>
      <c r="C8" s="75"/>
      <c r="D8" s="76">
        <v>8698276.8</v>
      </c>
      <c r="E8" s="76">
        <v>8698276.8</v>
      </c>
      <c r="F8" s="76"/>
      <c r="G8" s="76"/>
      <c r="H8" s="76"/>
      <c r="I8" s="76"/>
      <c r="J8" s="76"/>
      <c r="K8" s="76"/>
      <c r="L8" s="91"/>
      <c r="M8" s="76"/>
      <c r="N8" s="76"/>
    </row>
    <row r="9" ht="21" customHeight="1" spans="1:14">
      <c r="A9" s="77" t="s">
        <v>242</v>
      </c>
      <c r="B9" s="75" t="s">
        <v>360</v>
      </c>
      <c r="C9" s="75" t="s">
        <v>361</v>
      </c>
      <c r="D9" s="76">
        <v>114000</v>
      </c>
      <c r="E9" s="76">
        <v>114000</v>
      </c>
      <c r="F9" s="76"/>
      <c r="G9" s="76"/>
      <c r="H9" s="76"/>
      <c r="I9" s="76"/>
      <c r="J9" s="76"/>
      <c r="K9" s="76"/>
      <c r="L9" s="91"/>
      <c r="M9" s="76"/>
      <c r="N9" s="76"/>
    </row>
    <row r="10" ht="21" customHeight="1" spans="1:14">
      <c r="A10" s="77" t="s">
        <v>242</v>
      </c>
      <c r="B10" s="75" t="s">
        <v>362</v>
      </c>
      <c r="C10" s="75" t="s">
        <v>361</v>
      </c>
      <c r="D10" s="76">
        <v>189000</v>
      </c>
      <c r="E10" s="76">
        <v>189000</v>
      </c>
      <c r="F10" s="76"/>
      <c r="G10" s="76"/>
      <c r="H10" s="76"/>
      <c r="I10" s="76"/>
      <c r="J10" s="76"/>
      <c r="K10" s="76"/>
      <c r="L10" s="91"/>
      <c r="M10" s="76"/>
      <c r="N10" s="76"/>
    </row>
    <row r="11" ht="21" customHeight="1" spans="1:14">
      <c r="A11" s="77" t="s">
        <v>242</v>
      </c>
      <c r="B11" s="75" t="s">
        <v>350</v>
      </c>
      <c r="C11" s="75" t="s">
        <v>361</v>
      </c>
      <c r="D11" s="76">
        <v>600000</v>
      </c>
      <c r="E11" s="76">
        <v>600000</v>
      </c>
      <c r="F11" s="76"/>
      <c r="G11" s="76"/>
      <c r="H11" s="76"/>
      <c r="I11" s="76"/>
      <c r="J11" s="76"/>
      <c r="K11" s="76"/>
      <c r="L11" s="91"/>
      <c r="M11" s="76"/>
      <c r="N11" s="76"/>
    </row>
    <row r="12" ht="21" customHeight="1" spans="1:14">
      <c r="A12" s="77" t="s">
        <v>242</v>
      </c>
      <c r="B12" s="75" t="s">
        <v>363</v>
      </c>
      <c r="C12" s="75" t="s">
        <v>361</v>
      </c>
      <c r="D12" s="76">
        <v>230000</v>
      </c>
      <c r="E12" s="76">
        <v>230000</v>
      </c>
      <c r="F12" s="76"/>
      <c r="G12" s="76"/>
      <c r="H12" s="76"/>
      <c r="I12" s="76"/>
      <c r="J12" s="76"/>
      <c r="K12" s="76"/>
      <c r="L12" s="91"/>
      <c r="M12" s="76"/>
      <c r="N12" s="76"/>
    </row>
    <row r="13" ht="21" customHeight="1" spans="1:14">
      <c r="A13" s="77" t="s">
        <v>242</v>
      </c>
      <c r="B13" s="75" t="s">
        <v>348</v>
      </c>
      <c r="C13" s="75" t="s">
        <v>364</v>
      </c>
      <c r="D13" s="76">
        <v>2450000</v>
      </c>
      <c r="E13" s="76">
        <v>2450000</v>
      </c>
      <c r="F13" s="76"/>
      <c r="G13" s="76"/>
      <c r="H13" s="76"/>
      <c r="I13" s="76"/>
      <c r="J13" s="76"/>
      <c r="K13" s="76"/>
      <c r="L13" s="91"/>
      <c r="M13" s="76"/>
      <c r="N13" s="76"/>
    </row>
    <row r="14" ht="31" customHeight="1" spans="1:14">
      <c r="A14" s="77" t="s">
        <v>242</v>
      </c>
      <c r="B14" s="75" t="s">
        <v>365</v>
      </c>
      <c r="C14" s="75" t="s">
        <v>366</v>
      </c>
      <c r="D14" s="76">
        <v>192180</v>
      </c>
      <c r="E14" s="76">
        <v>192180</v>
      </c>
      <c r="F14" s="76"/>
      <c r="G14" s="76"/>
      <c r="H14" s="76"/>
      <c r="I14" s="76"/>
      <c r="J14" s="76"/>
      <c r="K14" s="76"/>
      <c r="L14" s="91"/>
      <c r="M14" s="76"/>
      <c r="N14" s="76"/>
    </row>
    <row r="15" ht="21" customHeight="1" spans="1:14">
      <c r="A15" s="77" t="s">
        <v>181</v>
      </c>
      <c r="B15" s="75" t="s">
        <v>367</v>
      </c>
      <c r="C15" s="75" t="s">
        <v>368</v>
      </c>
      <c r="D15" s="76">
        <v>50000</v>
      </c>
      <c r="E15" s="76">
        <v>50000</v>
      </c>
      <c r="F15" s="76"/>
      <c r="G15" s="76"/>
      <c r="H15" s="76"/>
      <c r="I15" s="76"/>
      <c r="J15" s="76"/>
      <c r="K15" s="76"/>
      <c r="L15" s="91"/>
      <c r="M15" s="76"/>
      <c r="N15" s="76"/>
    </row>
    <row r="16" ht="21" customHeight="1" spans="1:14">
      <c r="A16" s="77" t="s">
        <v>181</v>
      </c>
      <c r="B16" s="75" t="s">
        <v>369</v>
      </c>
      <c r="C16" s="75" t="s">
        <v>370</v>
      </c>
      <c r="D16" s="76">
        <v>86000</v>
      </c>
      <c r="E16" s="76">
        <v>86000</v>
      </c>
      <c r="F16" s="76"/>
      <c r="G16" s="76"/>
      <c r="H16" s="76"/>
      <c r="I16" s="76"/>
      <c r="J16" s="76"/>
      <c r="K16" s="76"/>
      <c r="L16" s="91"/>
      <c r="M16" s="76"/>
      <c r="N16" s="76"/>
    </row>
    <row r="17" ht="21" customHeight="1" spans="1:14">
      <c r="A17" s="77" t="s">
        <v>181</v>
      </c>
      <c r="B17" s="75" t="s">
        <v>371</v>
      </c>
      <c r="C17" s="75" t="s">
        <v>372</v>
      </c>
      <c r="D17" s="76">
        <v>600000</v>
      </c>
      <c r="E17" s="76">
        <v>600000</v>
      </c>
      <c r="F17" s="76"/>
      <c r="G17" s="76"/>
      <c r="H17" s="76"/>
      <c r="I17" s="76"/>
      <c r="J17" s="76"/>
      <c r="K17" s="76"/>
      <c r="L17" s="91"/>
      <c r="M17" s="76"/>
      <c r="N17" s="76"/>
    </row>
    <row r="18" ht="21" customHeight="1" spans="1:14">
      <c r="A18" s="77" t="s">
        <v>181</v>
      </c>
      <c r="B18" s="75" t="s">
        <v>373</v>
      </c>
      <c r="C18" s="75" t="s">
        <v>374</v>
      </c>
      <c r="D18" s="76">
        <v>105000</v>
      </c>
      <c r="E18" s="76">
        <v>105000</v>
      </c>
      <c r="F18" s="76"/>
      <c r="G18" s="76"/>
      <c r="H18" s="76"/>
      <c r="I18" s="76"/>
      <c r="J18" s="76"/>
      <c r="K18" s="76"/>
      <c r="L18" s="91"/>
      <c r="M18" s="76"/>
      <c r="N18" s="76"/>
    </row>
    <row r="19" ht="21" customHeight="1" spans="1:14">
      <c r="A19" s="77" t="s">
        <v>181</v>
      </c>
      <c r="B19" s="75" t="s">
        <v>375</v>
      </c>
      <c r="C19" s="75" t="s">
        <v>376</v>
      </c>
      <c r="D19" s="76">
        <v>400000</v>
      </c>
      <c r="E19" s="76">
        <v>400000</v>
      </c>
      <c r="F19" s="76"/>
      <c r="G19" s="76"/>
      <c r="H19" s="76"/>
      <c r="I19" s="76"/>
      <c r="J19" s="76"/>
      <c r="K19" s="76"/>
      <c r="L19" s="91"/>
      <c r="M19" s="76"/>
      <c r="N19" s="76"/>
    </row>
    <row r="20" ht="21" customHeight="1" spans="1:14">
      <c r="A20" s="78" t="s">
        <v>95</v>
      </c>
      <c r="B20" s="79"/>
      <c r="C20" s="80"/>
      <c r="D20" s="76">
        <v>8698276.8</v>
      </c>
      <c r="E20" s="76">
        <v>8698276.8</v>
      </c>
      <c r="F20" s="76"/>
      <c r="G20" s="76"/>
      <c r="H20" s="76"/>
      <c r="I20" s="76"/>
      <c r="J20" s="76"/>
      <c r="K20" s="76"/>
      <c r="L20" s="91"/>
      <c r="M20" s="76"/>
      <c r="N20" s="76"/>
    </row>
    <row r="22" customHeight="1" spans="1:1">
      <c r="A22" s="27" t="s">
        <v>127</v>
      </c>
    </row>
  </sheetData>
  <mergeCells count="13">
    <mergeCell ref="A2:N2"/>
    <mergeCell ref="A3:C3"/>
    <mergeCell ref="D4:N4"/>
    <mergeCell ref="I5:N5"/>
    <mergeCell ref="A20:C20"/>
    <mergeCell ref="A4:A6"/>
    <mergeCell ref="B4:B6"/>
    <mergeCell ref="C4:C6"/>
    <mergeCell ref="D5:D6"/>
    <mergeCell ref="E5:E6"/>
    <mergeCell ref="F5:F6"/>
    <mergeCell ref="G5:G6"/>
    <mergeCell ref="H5:H6"/>
  </mergeCells>
  <pageMargins left="0.75" right="0.75" top="1" bottom="1" header="0.5" footer="0.5"/>
  <pageSetup paperSize="9" scale="50" fitToHeight="0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W8"/>
  <sheetViews>
    <sheetView showZeros="0" workbookViewId="0">
      <selection activeCell="D27" sqref="D27"/>
    </sheetView>
  </sheetViews>
  <sheetFormatPr defaultColWidth="9.14166666666667" defaultRowHeight="14.25" customHeight="1" outlineLevelRow="7"/>
  <cols>
    <col min="1" max="1" width="42.0333333333333" customWidth="1"/>
    <col min="2" max="15" width="17.175" customWidth="1"/>
    <col min="16" max="23" width="17.0333333333333" customWidth="1"/>
  </cols>
  <sheetData>
    <row r="1" ht="13.5" customHeight="1" spans="4:23">
      <c r="D1" s="54"/>
      <c r="W1" s="53" t="s">
        <v>377</v>
      </c>
    </row>
    <row r="2" ht="27.75" customHeight="1" spans="1:23">
      <c r="A2" s="55" t="s">
        <v>378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</row>
    <row r="3" ht="18" customHeight="1" spans="1:23">
      <c r="A3" s="56" t="str">
        <f>"单位名称："&amp;"云南省人民政府外事办公室（本级）"</f>
        <v>单位名称：云南省人民政府外事办公室（本级）</v>
      </c>
      <c r="B3" s="57"/>
      <c r="C3" s="57"/>
      <c r="D3" s="58"/>
      <c r="E3" s="59"/>
      <c r="F3" s="59"/>
      <c r="G3" s="59"/>
      <c r="H3" s="59"/>
      <c r="I3" s="59"/>
      <c r="W3" s="63" t="s">
        <v>120</v>
      </c>
    </row>
    <row r="4" ht="19.5" customHeight="1" spans="1:23">
      <c r="A4" s="15" t="s">
        <v>379</v>
      </c>
      <c r="B4" s="10" t="s">
        <v>137</v>
      </c>
      <c r="C4" s="11"/>
      <c r="D4" s="11"/>
      <c r="E4" s="10" t="s">
        <v>380</v>
      </c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</row>
    <row r="5" ht="40.5" customHeight="1" spans="1:23">
      <c r="A5" s="18"/>
      <c r="B5" s="29" t="s">
        <v>31</v>
      </c>
      <c r="C5" s="9" t="s">
        <v>34</v>
      </c>
      <c r="D5" s="60" t="s">
        <v>381</v>
      </c>
      <c r="E5" s="61" t="s">
        <v>382</v>
      </c>
      <c r="F5" s="61" t="s">
        <v>383</v>
      </c>
      <c r="G5" s="61" t="s">
        <v>384</v>
      </c>
      <c r="H5" s="61" t="s">
        <v>385</v>
      </c>
      <c r="I5" s="61" t="s">
        <v>386</v>
      </c>
      <c r="J5" s="61" t="s">
        <v>387</v>
      </c>
      <c r="K5" s="61" t="s">
        <v>388</v>
      </c>
      <c r="L5" s="61" t="s">
        <v>389</v>
      </c>
      <c r="M5" s="61" t="s">
        <v>390</v>
      </c>
      <c r="N5" s="61" t="s">
        <v>391</v>
      </c>
      <c r="O5" s="61" t="s">
        <v>392</v>
      </c>
      <c r="P5" s="61" t="s">
        <v>393</v>
      </c>
      <c r="Q5" s="61" t="s">
        <v>394</v>
      </c>
      <c r="R5" s="61" t="s">
        <v>395</v>
      </c>
      <c r="S5" s="61" t="s">
        <v>396</v>
      </c>
      <c r="T5" s="61" t="s">
        <v>397</v>
      </c>
      <c r="U5" s="61" t="s">
        <v>398</v>
      </c>
      <c r="V5" s="61" t="s">
        <v>399</v>
      </c>
      <c r="W5" s="61" t="s">
        <v>400</v>
      </c>
    </row>
    <row r="6" ht="19.5" customHeight="1" spans="1:23">
      <c r="A6" s="61">
        <v>1</v>
      </c>
      <c r="B6" s="61">
        <v>2</v>
      </c>
      <c r="C6" s="61">
        <v>3</v>
      </c>
      <c r="D6" s="10">
        <v>4</v>
      </c>
      <c r="E6" s="61">
        <v>5</v>
      </c>
      <c r="F6" s="61">
        <v>6</v>
      </c>
      <c r="G6" s="61">
        <v>7</v>
      </c>
      <c r="H6" s="10">
        <v>8</v>
      </c>
      <c r="I6" s="61">
        <v>9</v>
      </c>
      <c r="J6" s="61">
        <v>10</v>
      </c>
      <c r="K6" s="61">
        <v>11</v>
      </c>
      <c r="L6" s="10">
        <v>12</v>
      </c>
      <c r="M6" s="61">
        <v>13</v>
      </c>
      <c r="N6" s="61">
        <v>14</v>
      </c>
      <c r="O6" s="61">
        <v>15</v>
      </c>
      <c r="P6" s="10">
        <v>16</v>
      </c>
      <c r="Q6" s="61">
        <v>17</v>
      </c>
      <c r="R6" s="61">
        <v>18</v>
      </c>
      <c r="S6" s="61">
        <v>19</v>
      </c>
      <c r="T6" s="10">
        <v>20</v>
      </c>
      <c r="U6" s="10">
        <v>21</v>
      </c>
      <c r="V6" s="10">
        <v>22</v>
      </c>
      <c r="W6" s="61">
        <v>23</v>
      </c>
    </row>
    <row r="7" ht="28.4" customHeight="1" spans="1:23">
      <c r="A7" s="30" t="s">
        <v>46</v>
      </c>
      <c r="B7" s="22">
        <v>5000000</v>
      </c>
      <c r="C7" s="22">
        <v>5000000</v>
      </c>
      <c r="D7" s="22"/>
      <c r="E7" s="22">
        <v>150000</v>
      </c>
      <c r="F7" s="22">
        <v>142500</v>
      </c>
      <c r="G7" s="22">
        <v>42500</v>
      </c>
      <c r="H7" s="22">
        <v>230000</v>
      </c>
      <c r="I7" s="22">
        <v>690000</v>
      </c>
      <c r="J7" s="22">
        <v>720000</v>
      </c>
      <c r="K7" s="22">
        <v>400000</v>
      </c>
      <c r="L7" s="22">
        <v>500000</v>
      </c>
      <c r="M7" s="22"/>
      <c r="N7" s="22">
        <v>120000</v>
      </c>
      <c r="O7" s="22">
        <v>400000</v>
      </c>
      <c r="P7" s="22">
        <v>500000</v>
      </c>
      <c r="Q7" s="22">
        <v>42500</v>
      </c>
      <c r="R7" s="22">
        <v>442500</v>
      </c>
      <c r="S7" s="22">
        <v>100000</v>
      </c>
      <c r="T7" s="22">
        <v>520000</v>
      </c>
      <c r="U7" s="22"/>
      <c r="V7" s="22"/>
      <c r="W7" s="22"/>
    </row>
    <row r="8" ht="29.9" customHeight="1" spans="1:23">
      <c r="A8" s="62" t="s">
        <v>401</v>
      </c>
      <c r="B8" s="22">
        <v>5000000</v>
      </c>
      <c r="C8" s="22">
        <v>5000000</v>
      </c>
      <c r="D8" s="22"/>
      <c r="E8" s="22">
        <v>150000</v>
      </c>
      <c r="F8" s="22">
        <v>142500</v>
      </c>
      <c r="G8" s="22">
        <v>42500</v>
      </c>
      <c r="H8" s="22">
        <v>230000</v>
      </c>
      <c r="I8" s="22">
        <v>690000</v>
      </c>
      <c r="J8" s="22">
        <v>720000</v>
      </c>
      <c r="K8" s="22">
        <v>400000</v>
      </c>
      <c r="L8" s="22">
        <v>500000</v>
      </c>
      <c r="M8" s="22"/>
      <c r="N8" s="22">
        <v>120000</v>
      </c>
      <c r="O8" s="22">
        <v>400000</v>
      </c>
      <c r="P8" s="22">
        <v>500000</v>
      </c>
      <c r="Q8" s="22">
        <v>42500</v>
      </c>
      <c r="R8" s="22">
        <v>442500</v>
      </c>
      <c r="S8" s="22">
        <v>100000</v>
      </c>
      <c r="T8" s="22">
        <v>520000</v>
      </c>
      <c r="U8" s="22"/>
      <c r="V8" s="22"/>
      <c r="W8" s="22"/>
    </row>
  </sheetData>
  <mergeCells count="5">
    <mergeCell ref="A2:W2"/>
    <mergeCell ref="A3:I3"/>
    <mergeCell ref="B4:D4"/>
    <mergeCell ref="E4:W4"/>
    <mergeCell ref="A4:A5"/>
  </mergeCells>
  <pageMargins left="0.75" right="0.75" top="1" bottom="1" header="0.5" footer="0.5"/>
  <pageSetup paperSize="9" scale="31" fitToHeight="0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J10"/>
  <sheetViews>
    <sheetView showZeros="0" workbookViewId="0">
      <selection activeCell="B12" sqref="B12"/>
    </sheetView>
  </sheetViews>
  <sheetFormatPr defaultColWidth="9.14166666666667" defaultRowHeight="12" customHeight="1"/>
  <cols>
    <col min="1" max="1" width="34.2833333333333" customWidth="1"/>
    <col min="2" max="2" width="29" customWidth="1"/>
    <col min="3" max="3" width="16.3166666666667" customWidth="1"/>
    <col min="4" max="4" width="15.6" customWidth="1"/>
    <col min="5" max="5" width="23.575" customWidth="1"/>
    <col min="6" max="6" width="11.2833333333333" customWidth="1"/>
    <col min="7" max="7" width="14.8833333333333" customWidth="1"/>
    <col min="8" max="8" width="10.8833333333333" customWidth="1"/>
    <col min="9" max="9" width="13.425" customWidth="1"/>
    <col min="10" max="10" width="32.0333333333333" customWidth="1"/>
  </cols>
  <sheetData>
    <row r="1" customHeight="1" spans="10:10">
      <c r="J1" s="53" t="s">
        <v>402</v>
      </c>
    </row>
    <row r="2" ht="28.5" customHeight="1" spans="1:10">
      <c r="A2" s="43" t="s">
        <v>403</v>
      </c>
      <c r="B2" s="28"/>
      <c r="C2" s="28"/>
      <c r="D2" s="28"/>
      <c r="E2" s="28"/>
      <c r="F2" s="44"/>
      <c r="G2" s="28"/>
      <c r="H2" s="44"/>
      <c r="I2" s="44"/>
      <c r="J2" s="28"/>
    </row>
    <row r="3" ht="17.25" customHeight="1" spans="1:1">
      <c r="A3" s="4" t="str">
        <f>"单位名称："&amp;"云南省人民政府外事办公室（本级）"</f>
        <v>单位名称：云南省人民政府外事办公室（本级）</v>
      </c>
    </row>
    <row r="4" ht="44.25" customHeight="1" spans="1:10">
      <c r="A4" s="45" t="s">
        <v>248</v>
      </c>
      <c r="B4" s="45" t="s">
        <v>249</v>
      </c>
      <c r="C4" s="45" t="s">
        <v>250</v>
      </c>
      <c r="D4" s="45" t="s">
        <v>251</v>
      </c>
      <c r="E4" s="45" t="s">
        <v>252</v>
      </c>
      <c r="F4" s="46" t="s">
        <v>253</v>
      </c>
      <c r="G4" s="45" t="s">
        <v>254</v>
      </c>
      <c r="H4" s="46" t="s">
        <v>255</v>
      </c>
      <c r="I4" s="46" t="s">
        <v>256</v>
      </c>
      <c r="J4" s="45" t="s">
        <v>257</v>
      </c>
    </row>
    <row r="5" ht="14.25" customHeight="1" spans="1:10">
      <c r="A5" s="45">
        <v>1</v>
      </c>
      <c r="B5" s="45">
        <v>2</v>
      </c>
      <c r="C5" s="45">
        <v>3</v>
      </c>
      <c r="D5" s="45">
        <v>4</v>
      </c>
      <c r="E5" s="45">
        <v>5</v>
      </c>
      <c r="F5" s="46">
        <v>6</v>
      </c>
      <c r="G5" s="45">
        <v>7</v>
      </c>
      <c r="H5" s="46">
        <v>8</v>
      </c>
      <c r="I5" s="46">
        <v>9</v>
      </c>
      <c r="J5" s="45">
        <v>10</v>
      </c>
    </row>
    <row r="6" ht="42" customHeight="1" spans="1:10">
      <c r="A6" s="47" t="s">
        <v>46</v>
      </c>
      <c r="B6" s="48"/>
      <c r="C6" s="48"/>
      <c r="D6" s="48"/>
      <c r="E6" s="49"/>
      <c r="F6" s="50"/>
      <c r="G6" s="49"/>
      <c r="H6" s="50"/>
      <c r="I6" s="50"/>
      <c r="J6" s="49"/>
    </row>
    <row r="7" ht="61" customHeight="1" spans="1:10">
      <c r="A7" s="51" t="s">
        <v>401</v>
      </c>
      <c r="B7" s="52" t="s">
        <v>404</v>
      </c>
      <c r="C7" s="52" t="s">
        <v>259</v>
      </c>
      <c r="D7" s="52" t="s">
        <v>286</v>
      </c>
      <c r="E7" s="47" t="s">
        <v>405</v>
      </c>
      <c r="F7" s="52" t="s">
        <v>262</v>
      </c>
      <c r="G7" s="47" t="s">
        <v>294</v>
      </c>
      <c r="H7" s="52" t="s">
        <v>278</v>
      </c>
      <c r="I7" s="52" t="s">
        <v>264</v>
      </c>
      <c r="J7" s="47" t="s">
        <v>406</v>
      </c>
    </row>
    <row r="8" ht="42" customHeight="1" spans="1:10">
      <c r="A8" s="51" t="s">
        <v>401</v>
      </c>
      <c r="B8" s="52" t="s">
        <v>404</v>
      </c>
      <c r="C8" s="52" t="s">
        <v>259</v>
      </c>
      <c r="D8" s="52" t="s">
        <v>301</v>
      </c>
      <c r="E8" s="47" t="s">
        <v>407</v>
      </c>
      <c r="F8" s="52" t="s">
        <v>288</v>
      </c>
      <c r="G8" s="47" t="s">
        <v>408</v>
      </c>
      <c r="H8" s="52" t="s">
        <v>303</v>
      </c>
      <c r="I8" s="52" t="s">
        <v>264</v>
      </c>
      <c r="J8" s="47" t="s">
        <v>409</v>
      </c>
    </row>
    <row r="9" ht="42" customHeight="1" spans="1:10">
      <c r="A9" s="51" t="s">
        <v>401</v>
      </c>
      <c r="B9" s="52" t="s">
        <v>404</v>
      </c>
      <c r="C9" s="52" t="s">
        <v>266</v>
      </c>
      <c r="D9" s="52" t="s">
        <v>267</v>
      </c>
      <c r="E9" s="47" t="s">
        <v>410</v>
      </c>
      <c r="F9" s="52" t="s">
        <v>262</v>
      </c>
      <c r="G9" s="47" t="s">
        <v>294</v>
      </c>
      <c r="H9" s="52" t="s">
        <v>278</v>
      </c>
      <c r="I9" s="52" t="s">
        <v>272</v>
      </c>
      <c r="J9" s="47" t="s">
        <v>411</v>
      </c>
    </row>
    <row r="10" ht="42" customHeight="1" spans="1:10">
      <c r="A10" s="51" t="s">
        <v>401</v>
      </c>
      <c r="B10" s="52" t="s">
        <v>404</v>
      </c>
      <c r="C10" s="52" t="s">
        <v>274</v>
      </c>
      <c r="D10" s="52" t="s">
        <v>275</v>
      </c>
      <c r="E10" s="47" t="s">
        <v>412</v>
      </c>
      <c r="F10" s="52" t="s">
        <v>269</v>
      </c>
      <c r="G10" s="47" t="s">
        <v>294</v>
      </c>
      <c r="H10" s="52" t="s">
        <v>278</v>
      </c>
      <c r="I10" s="52" t="s">
        <v>272</v>
      </c>
      <c r="J10" s="47" t="s">
        <v>413</v>
      </c>
    </row>
  </sheetData>
  <mergeCells count="4">
    <mergeCell ref="A2:J2"/>
    <mergeCell ref="A3:H3"/>
    <mergeCell ref="A7:A10"/>
    <mergeCell ref="B7:B10"/>
  </mergeCells>
  <pageMargins left="0.75" right="0.75" top="1" bottom="1" header="0.5" footer="0.5"/>
  <pageSetup paperSize="9" scale="65" fitToHeight="0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H8"/>
  <sheetViews>
    <sheetView showZeros="0" workbookViewId="0">
      <selection activeCell="B12" sqref="B12"/>
    </sheetView>
  </sheetViews>
  <sheetFormatPr defaultColWidth="8.85" defaultRowHeight="15" customHeight="1" outlineLevelRow="7" outlineLevelCol="7"/>
  <cols>
    <col min="1" max="1" width="36.0333333333333" customWidth="1"/>
    <col min="2" max="2" width="19.7416666666667" customWidth="1"/>
    <col min="3" max="3" width="33.3166666666667" customWidth="1"/>
    <col min="4" max="4" width="34.7416666666667" customWidth="1"/>
    <col min="5" max="5" width="14.45" customWidth="1"/>
    <col min="6" max="6" width="17.175" customWidth="1"/>
    <col min="7" max="7" width="17.3166666666667" customWidth="1"/>
    <col min="8" max="8" width="28.3166666666667" customWidth="1"/>
  </cols>
  <sheetData>
    <row r="1" ht="18.75" customHeight="1" spans="1:8">
      <c r="A1" s="35"/>
      <c r="B1" s="35"/>
      <c r="C1" s="35"/>
      <c r="D1" s="35"/>
      <c r="E1" s="35"/>
      <c r="F1" s="35"/>
      <c r="G1" s="35"/>
      <c r="H1" s="36" t="s">
        <v>414</v>
      </c>
    </row>
    <row r="2" ht="30.65" customHeight="1" spans="1:8">
      <c r="A2" s="37" t="s">
        <v>415</v>
      </c>
      <c r="B2" s="37"/>
      <c r="C2" s="37"/>
      <c r="D2" s="37"/>
      <c r="E2" s="37"/>
      <c r="F2" s="37"/>
      <c r="G2" s="37"/>
      <c r="H2" s="37"/>
    </row>
    <row r="3" ht="18.75" customHeight="1" spans="1:8">
      <c r="A3" s="35" t="s">
        <v>416</v>
      </c>
      <c r="B3" s="35"/>
      <c r="C3" s="35"/>
      <c r="D3" s="35"/>
      <c r="E3" s="35"/>
      <c r="F3" s="35"/>
      <c r="G3" s="35"/>
      <c r="H3" s="35"/>
    </row>
    <row r="4" ht="18.75" customHeight="1" spans="1:8">
      <c r="A4" s="38" t="s">
        <v>130</v>
      </c>
      <c r="B4" s="38" t="s">
        <v>417</v>
      </c>
      <c r="C4" s="38" t="s">
        <v>418</v>
      </c>
      <c r="D4" s="38" t="s">
        <v>419</v>
      </c>
      <c r="E4" s="38" t="s">
        <v>420</v>
      </c>
      <c r="F4" s="38" t="s">
        <v>421</v>
      </c>
      <c r="G4" s="38"/>
      <c r="H4" s="38"/>
    </row>
    <row r="5" ht="18.75" customHeight="1" spans="1:8">
      <c r="A5" s="38"/>
      <c r="B5" s="38"/>
      <c r="C5" s="38"/>
      <c r="D5" s="38"/>
      <c r="E5" s="38"/>
      <c r="F5" s="38" t="s">
        <v>342</v>
      </c>
      <c r="G5" s="38" t="s">
        <v>422</v>
      </c>
      <c r="H5" s="38" t="s">
        <v>423</v>
      </c>
    </row>
    <row r="6" ht="18.75" customHeight="1" spans="1:8">
      <c r="A6" s="39" t="s">
        <v>112</v>
      </c>
      <c r="B6" s="39" t="s">
        <v>113</v>
      </c>
      <c r="C6" s="39" t="s">
        <v>114</v>
      </c>
      <c r="D6" s="39" t="s">
        <v>115</v>
      </c>
      <c r="E6" s="39" t="s">
        <v>116</v>
      </c>
      <c r="F6" s="39" t="s">
        <v>117</v>
      </c>
      <c r="G6" s="39" t="s">
        <v>424</v>
      </c>
      <c r="H6" s="39" t="s">
        <v>425</v>
      </c>
    </row>
    <row r="7" ht="29.9" customHeight="1" spans="1:8">
      <c r="A7" s="40"/>
      <c r="B7" s="40"/>
      <c r="C7" s="40"/>
      <c r="D7" s="40"/>
      <c r="E7" s="38"/>
      <c r="F7" s="41"/>
      <c r="G7" s="42"/>
      <c r="H7" s="42"/>
    </row>
    <row r="8" ht="20.15" customHeight="1" spans="1:8">
      <c r="A8" s="38" t="s">
        <v>31</v>
      </c>
      <c r="B8" s="38"/>
      <c r="C8" s="38"/>
      <c r="D8" s="38"/>
      <c r="E8" s="38"/>
      <c r="F8" s="41"/>
      <c r="G8" s="42"/>
      <c r="H8" s="42"/>
    </row>
  </sheetData>
  <mergeCells count="8">
    <mergeCell ref="A2:H2"/>
    <mergeCell ref="F4:H4"/>
    <mergeCell ref="A8:E8"/>
    <mergeCell ref="A4:A5"/>
    <mergeCell ref="B4:B5"/>
    <mergeCell ref="C4:C5"/>
    <mergeCell ref="D4:D5"/>
    <mergeCell ref="E4:E5"/>
  </mergeCells>
  <pageMargins left="0.75" right="0.75" top="1" bottom="1" header="0.5" footer="0.5"/>
  <pageSetup paperSize="9" scale="65" fitToHeight="0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K12"/>
  <sheetViews>
    <sheetView showZeros="0" workbookViewId="0">
      <selection activeCell="C19" sqref="C19"/>
    </sheetView>
  </sheetViews>
  <sheetFormatPr defaultColWidth="9.14166666666667" defaultRowHeight="14.25" customHeight="1"/>
  <cols>
    <col min="1" max="1" width="16.3166666666667" customWidth="1"/>
    <col min="2" max="2" width="29.0333333333333" customWidth="1"/>
    <col min="3" max="3" width="23.85" customWidth="1"/>
    <col min="4" max="7" width="19.6" customWidth="1"/>
    <col min="8" max="8" width="15.425" customWidth="1"/>
    <col min="9" max="11" width="19.6" customWidth="1"/>
  </cols>
  <sheetData>
    <row r="1" ht="13.5" customHeight="1" spans="4:11">
      <c r="D1" s="1"/>
      <c r="E1" s="1"/>
      <c r="F1" s="1"/>
      <c r="G1" s="1"/>
      <c r="K1" s="2" t="s">
        <v>426</v>
      </c>
    </row>
    <row r="2" ht="27.75" customHeight="1" spans="1:11">
      <c r="A2" s="28" t="s">
        <v>427</v>
      </c>
      <c r="B2" s="28"/>
      <c r="C2" s="28"/>
      <c r="D2" s="28"/>
      <c r="E2" s="28"/>
      <c r="F2" s="28"/>
      <c r="G2" s="28"/>
      <c r="H2" s="28"/>
      <c r="I2" s="28"/>
      <c r="J2" s="28"/>
      <c r="K2" s="28"/>
    </row>
    <row r="3" ht="13.5" customHeight="1" spans="1:11">
      <c r="A3" s="4" t="str">
        <f>"单位名称："&amp;"云南省人民政府外事办公室（本级）"</f>
        <v>单位名称：云南省人民政府外事办公室（本级）</v>
      </c>
      <c r="B3" s="5"/>
      <c r="C3" s="5"/>
      <c r="D3" s="5"/>
      <c r="E3" s="5"/>
      <c r="F3" s="5"/>
      <c r="G3" s="5"/>
      <c r="H3" s="6"/>
      <c r="I3" s="6"/>
      <c r="J3" s="6"/>
      <c r="K3" s="7" t="s">
        <v>120</v>
      </c>
    </row>
    <row r="4" ht="21.75" customHeight="1" spans="1:11">
      <c r="A4" s="8" t="s">
        <v>223</v>
      </c>
      <c r="B4" s="8" t="s">
        <v>132</v>
      </c>
      <c r="C4" s="8" t="s">
        <v>224</v>
      </c>
      <c r="D4" s="9" t="s">
        <v>133</v>
      </c>
      <c r="E4" s="9" t="s">
        <v>134</v>
      </c>
      <c r="F4" s="9" t="s">
        <v>135</v>
      </c>
      <c r="G4" s="9" t="s">
        <v>136</v>
      </c>
      <c r="H4" s="15" t="s">
        <v>31</v>
      </c>
      <c r="I4" s="10" t="s">
        <v>428</v>
      </c>
      <c r="J4" s="11"/>
      <c r="K4" s="12"/>
    </row>
    <row r="5" ht="21.75" customHeight="1" spans="1:11">
      <c r="A5" s="13"/>
      <c r="B5" s="13"/>
      <c r="C5" s="13"/>
      <c r="D5" s="14"/>
      <c r="E5" s="14"/>
      <c r="F5" s="14"/>
      <c r="G5" s="14"/>
      <c r="H5" s="29"/>
      <c r="I5" s="9" t="s">
        <v>34</v>
      </c>
      <c r="J5" s="9" t="s">
        <v>35</v>
      </c>
      <c r="K5" s="9" t="s">
        <v>36</v>
      </c>
    </row>
    <row r="6" ht="40.5" customHeight="1" spans="1:11">
      <c r="A6" s="16"/>
      <c r="B6" s="16"/>
      <c r="C6" s="16"/>
      <c r="D6" s="17"/>
      <c r="E6" s="17"/>
      <c r="F6" s="17"/>
      <c r="G6" s="17"/>
      <c r="H6" s="18"/>
      <c r="I6" s="17" t="s">
        <v>33</v>
      </c>
      <c r="J6" s="17"/>
      <c r="K6" s="17"/>
    </row>
    <row r="7" ht="15" customHeight="1" spans="1:11">
      <c r="A7" s="19">
        <v>1</v>
      </c>
      <c r="B7" s="19">
        <v>2</v>
      </c>
      <c r="C7" s="19">
        <v>3</v>
      </c>
      <c r="D7" s="19">
        <v>4</v>
      </c>
      <c r="E7" s="19">
        <v>5</v>
      </c>
      <c r="F7" s="19">
        <v>6</v>
      </c>
      <c r="G7" s="19">
        <v>7</v>
      </c>
      <c r="H7" s="19">
        <v>8</v>
      </c>
      <c r="I7" s="19">
        <v>9</v>
      </c>
      <c r="J7" s="34">
        <v>10</v>
      </c>
      <c r="K7" s="34">
        <v>11</v>
      </c>
    </row>
    <row r="8" ht="30.65" customHeight="1" spans="1:11">
      <c r="A8" s="30"/>
      <c r="B8" s="20"/>
      <c r="C8" s="30"/>
      <c r="D8" s="30"/>
      <c r="E8" s="30"/>
      <c r="F8" s="30"/>
      <c r="G8" s="30"/>
      <c r="H8" s="22"/>
      <c r="I8" s="22"/>
      <c r="J8" s="22"/>
      <c r="K8" s="22"/>
    </row>
    <row r="9" ht="30.65" customHeight="1" spans="1:11">
      <c r="A9" s="20"/>
      <c r="B9" s="20"/>
      <c r="C9" s="20"/>
      <c r="D9" s="20"/>
      <c r="E9" s="20"/>
      <c r="F9" s="20"/>
      <c r="G9" s="20"/>
      <c r="H9" s="22"/>
      <c r="I9" s="22"/>
      <c r="J9" s="22"/>
      <c r="K9" s="22"/>
    </row>
    <row r="10" ht="18.75" customHeight="1" spans="1:11">
      <c r="A10" s="31" t="s">
        <v>95</v>
      </c>
      <c r="B10" s="32"/>
      <c r="C10" s="32"/>
      <c r="D10" s="32"/>
      <c r="E10" s="32"/>
      <c r="F10" s="32"/>
      <c r="G10" s="33"/>
      <c r="H10" s="22"/>
      <c r="I10" s="22"/>
      <c r="J10" s="22"/>
      <c r="K10" s="22"/>
    </row>
    <row r="12" ht="23" customHeight="1" spans="1:1">
      <c r="A12" s="27" t="s">
        <v>429</v>
      </c>
    </row>
  </sheetData>
  <mergeCells count="15">
    <mergeCell ref="A2:K2"/>
    <mergeCell ref="A3:G3"/>
    <mergeCell ref="I4:K4"/>
    <mergeCell ref="A10:G10"/>
    <mergeCell ref="A4:A6"/>
    <mergeCell ref="B4:B6"/>
    <mergeCell ref="C4:C6"/>
    <mergeCell ref="D4:D6"/>
    <mergeCell ref="E4:E6"/>
    <mergeCell ref="F4:F6"/>
    <mergeCell ref="G4:G6"/>
    <mergeCell ref="H4:H6"/>
    <mergeCell ref="I5:I6"/>
    <mergeCell ref="J5:J6"/>
    <mergeCell ref="K5:K6"/>
  </mergeCells>
  <pageMargins left="0.75" right="0.75" top="1" bottom="1" header="0.5" footer="0.5"/>
  <pageSetup paperSize="9" scale="59" fitToHeight="0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G18"/>
  <sheetViews>
    <sheetView showZeros="0" tabSelected="1" workbookViewId="0">
      <selection activeCell="B25" sqref="B25"/>
    </sheetView>
  </sheetViews>
  <sheetFormatPr defaultColWidth="9.14166666666667" defaultRowHeight="14.25" customHeight="1" outlineLevelCol="6"/>
  <cols>
    <col min="1" max="1" width="37.7416666666667" customWidth="1"/>
    <col min="2" max="2" width="28" customWidth="1"/>
    <col min="3" max="3" width="37.6" customWidth="1"/>
    <col min="4" max="4" width="17.0333333333333" customWidth="1"/>
    <col min="5" max="7" width="27.0333333333333" customWidth="1"/>
  </cols>
  <sheetData>
    <row r="1" ht="13.5" customHeight="1" spans="4:7">
      <c r="D1" s="1"/>
      <c r="G1" s="2" t="s">
        <v>430</v>
      </c>
    </row>
    <row r="2" ht="27.75" customHeight="1" spans="1:7">
      <c r="A2" s="3" t="s">
        <v>431</v>
      </c>
      <c r="B2" s="3"/>
      <c r="C2" s="3"/>
      <c r="D2" s="3"/>
      <c r="E2" s="3"/>
      <c r="F2" s="3"/>
      <c r="G2" s="3"/>
    </row>
    <row r="3" ht="13.5" customHeight="1" spans="1:7">
      <c r="A3" s="4" t="str">
        <f>"单位名称："&amp;"云南省人民政府外事办公室（本级）"</f>
        <v>单位名称：云南省人民政府外事办公室（本级）</v>
      </c>
      <c r="B3" s="5"/>
      <c r="C3" s="5"/>
      <c r="D3" s="5"/>
      <c r="E3" s="6"/>
      <c r="F3" s="6"/>
      <c r="G3" s="7" t="s">
        <v>120</v>
      </c>
    </row>
    <row r="4" ht="21.75" customHeight="1" spans="1:7">
      <c r="A4" s="8" t="s">
        <v>224</v>
      </c>
      <c r="B4" s="8" t="s">
        <v>223</v>
      </c>
      <c r="C4" s="8" t="s">
        <v>132</v>
      </c>
      <c r="D4" s="9" t="s">
        <v>432</v>
      </c>
      <c r="E4" s="10" t="s">
        <v>34</v>
      </c>
      <c r="F4" s="11"/>
      <c r="G4" s="12"/>
    </row>
    <row r="5" ht="21.75" customHeight="1" spans="1:7">
      <c r="A5" s="13"/>
      <c r="B5" s="13"/>
      <c r="C5" s="13"/>
      <c r="D5" s="14"/>
      <c r="E5" s="15" t="s">
        <v>433</v>
      </c>
      <c r="F5" s="9" t="s">
        <v>434</v>
      </c>
      <c r="G5" s="9" t="s">
        <v>435</v>
      </c>
    </row>
    <row r="6" ht="40.5" customHeight="1" spans="1:7">
      <c r="A6" s="16"/>
      <c r="B6" s="16"/>
      <c r="C6" s="16"/>
      <c r="D6" s="17"/>
      <c r="E6" s="18"/>
      <c r="F6" s="17" t="s">
        <v>33</v>
      </c>
      <c r="G6" s="17"/>
    </row>
    <row r="7" ht="15" customHeight="1" spans="1:7">
      <c r="A7" s="19">
        <v>1</v>
      </c>
      <c r="B7" s="19">
        <v>2</v>
      </c>
      <c r="C7" s="19">
        <v>3</v>
      </c>
      <c r="D7" s="19">
        <v>4</v>
      </c>
      <c r="E7" s="19">
        <v>5</v>
      </c>
      <c r="F7" s="19">
        <v>6</v>
      </c>
      <c r="G7" s="19">
        <v>7</v>
      </c>
    </row>
    <row r="8" ht="29.9" customHeight="1" spans="1:7">
      <c r="A8" s="20" t="s">
        <v>46</v>
      </c>
      <c r="B8" s="21"/>
      <c r="C8" s="21"/>
      <c r="D8" s="20"/>
      <c r="E8" s="22">
        <v>41427000</v>
      </c>
      <c r="F8" s="22">
        <v>41427000</v>
      </c>
      <c r="G8" s="22">
        <v>41427000</v>
      </c>
    </row>
    <row r="9" ht="29.9" customHeight="1" spans="1:7">
      <c r="A9" s="20"/>
      <c r="B9" s="20"/>
      <c r="C9" s="20"/>
      <c r="D9" s="20" t="s">
        <v>436</v>
      </c>
      <c r="E9" s="22">
        <v>9750000</v>
      </c>
      <c r="F9" s="22">
        <v>9750000</v>
      </c>
      <c r="G9" s="22">
        <v>9750000</v>
      </c>
    </row>
    <row r="10" ht="29.9" customHeight="1" spans="1:7">
      <c r="A10" s="23"/>
      <c r="B10" s="20" t="s">
        <v>437</v>
      </c>
      <c r="C10" s="20"/>
      <c r="D10" s="20" t="s">
        <v>436</v>
      </c>
      <c r="E10" s="22">
        <v>7400000</v>
      </c>
      <c r="F10" s="22">
        <v>7400000</v>
      </c>
      <c r="G10" s="22">
        <v>7400000</v>
      </c>
    </row>
    <row r="11" ht="29.9" customHeight="1" spans="1:7">
      <c r="A11" s="23"/>
      <c r="B11" s="20" t="s">
        <v>437</v>
      </c>
      <c r="C11" s="20" t="s">
        <v>227</v>
      </c>
      <c r="D11" s="20" t="s">
        <v>436</v>
      </c>
      <c r="E11" s="22">
        <v>2620000</v>
      </c>
      <c r="F11" s="22">
        <v>2620000</v>
      </c>
      <c r="G11" s="22">
        <v>2620000</v>
      </c>
    </row>
    <row r="12" ht="29.9" customHeight="1" spans="1:7">
      <c r="A12" s="23"/>
      <c r="B12" s="20" t="s">
        <v>438</v>
      </c>
      <c r="C12" s="20"/>
      <c r="D12" s="20" t="s">
        <v>436</v>
      </c>
      <c r="E12" s="22">
        <v>11008500</v>
      </c>
      <c r="F12" s="22">
        <v>11008500</v>
      </c>
      <c r="G12" s="22">
        <v>11008500</v>
      </c>
    </row>
    <row r="13" ht="29.9" customHeight="1" spans="1:7">
      <c r="A13" s="23"/>
      <c r="B13" s="20" t="s">
        <v>438</v>
      </c>
      <c r="C13" s="20" t="s">
        <v>242</v>
      </c>
      <c r="D13" s="20" t="s">
        <v>436</v>
      </c>
      <c r="E13" s="22">
        <v>5641300</v>
      </c>
      <c r="F13" s="22">
        <v>5641300</v>
      </c>
      <c r="G13" s="22">
        <v>5641300</v>
      </c>
    </row>
    <row r="14" ht="29.9" customHeight="1" spans="1:7">
      <c r="A14" s="23"/>
      <c r="B14" s="20" t="s">
        <v>438</v>
      </c>
      <c r="C14" s="20"/>
      <c r="D14" s="20" t="s">
        <v>436</v>
      </c>
      <c r="E14" s="22">
        <v>7200</v>
      </c>
      <c r="F14" s="22">
        <v>7200</v>
      </c>
      <c r="G14" s="22">
        <v>7200</v>
      </c>
    </row>
    <row r="15" ht="29.9" customHeight="1" spans="1:7">
      <c r="A15" s="23"/>
      <c r="B15" s="20" t="s">
        <v>439</v>
      </c>
      <c r="C15" s="20" t="s">
        <v>401</v>
      </c>
      <c r="D15" s="20" t="s">
        <v>440</v>
      </c>
      <c r="E15" s="22">
        <v>5000000</v>
      </c>
      <c r="F15" s="22">
        <v>5000000</v>
      </c>
      <c r="G15" s="22">
        <v>5000000</v>
      </c>
    </row>
    <row r="16" ht="18.75" customHeight="1" spans="1:7">
      <c r="A16" s="24" t="s">
        <v>31</v>
      </c>
      <c r="B16" s="25" t="s">
        <v>441</v>
      </c>
      <c r="C16" s="25"/>
      <c r="D16" s="26"/>
      <c r="E16" s="22">
        <v>41427000</v>
      </c>
      <c r="F16" s="22">
        <v>41427000</v>
      </c>
      <c r="G16" s="22">
        <v>41427000</v>
      </c>
    </row>
    <row r="18" customHeight="1" spans="1:1">
      <c r="A18" s="27" t="s">
        <v>127</v>
      </c>
    </row>
  </sheetData>
  <mergeCells count="11">
    <mergeCell ref="A2:G2"/>
    <mergeCell ref="A3:D3"/>
    <mergeCell ref="E4:G4"/>
    <mergeCell ref="A16:D16"/>
    <mergeCell ref="A4:A6"/>
    <mergeCell ref="B4:B6"/>
    <mergeCell ref="C4:C6"/>
    <mergeCell ref="D4:D6"/>
    <mergeCell ref="E5:E6"/>
    <mergeCell ref="F5:F6"/>
    <mergeCell ref="G5:G6"/>
  </mergeCells>
  <pageMargins left="0.75" right="0.75" top="1" bottom="1" header="0.5" footer="0.5"/>
  <pageSetup paperSize="9" scale="65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S9"/>
  <sheetViews>
    <sheetView showZeros="0" workbookViewId="0">
      <selection activeCell="A1" sqref="A1"/>
    </sheetView>
  </sheetViews>
  <sheetFormatPr defaultColWidth="8" defaultRowHeight="14.25" customHeight="1"/>
  <cols>
    <col min="1" max="1" width="21.1416666666667" customWidth="1"/>
    <col min="2" max="2" width="35.2833333333333" customWidth="1"/>
    <col min="3" max="19" width="16.175" customWidth="1"/>
  </cols>
  <sheetData>
    <row r="1" ht="12" customHeight="1" spans="1:18">
      <c r="A1" s="151"/>
      <c r="J1" s="163"/>
      <c r="R1" s="2" t="s">
        <v>27</v>
      </c>
    </row>
    <row r="2" ht="36" customHeight="1" spans="1:19">
      <c r="A2" s="152" t="s">
        <v>28</v>
      </c>
      <c r="B2" s="28"/>
      <c r="C2" s="28"/>
      <c r="D2" s="28"/>
      <c r="E2" s="28"/>
      <c r="F2" s="28"/>
      <c r="G2" s="28"/>
      <c r="H2" s="28"/>
      <c r="I2" s="28"/>
      <c r="J2" s="44"/>
      <c r="K2" s="28"/>
      <c r="L2" s="28"/>
      <c r="M2" s="28"/>
      <c r="N2" s="28"/>
      <c r="O2" s="28"/>
      <c r="P2" s="28"/>
      <c r="Q2" s="28"/>
      <c r="R2" s="28"/>
      <c r="S2" s="28"/>
    </row>
    <row r="3" ht="20.25" customHeight="1" spans="1:19">
      <c r="A3" s="92" t="str">
        <f>"单位名称："&amp;"云南省人民政府外事办公室（本级）"</f>
        <v>单位名称：云南省人民政府外事办公室（本级）</v>
      </c>
      <c r="B3" s="6"/>
      <c r="C3" s="6"/>
      <c r="D3" s="6"/>
      <c r="E3" s="6"/>
      <c r="F3" s="6"/>
      <c r="G3" s="6"/>
      <c r="H3" s="6"/>
      <c r="I3" s="6"/>
      <c r="J3" s="164"/>
      <c r="K3" s="6"/>
      <c r="L3" s="6"/>
      <c r="M3" s="6"/>
      <c r="N3" s="7"/>
      <c r="O3" s="7"/>
      <c r="P3" s="7"/>
      <c r="Q3" s="7"/>
      <c r="R3" s="7" t="s">
        <v>2</v>
      </c>
      <c r="S3" s="7" t="s">
        <v>2</v>
      </c>
    </row>
    <row r="4" ht="18.75" customHeight="1" spans="1:19">
      <c r="A4" s="153" t="s">
        <v>29</v>
      </c>
      <c r="B4" s="154" t="s">
        <v>30</v>
      </c>
      <c r="C4" s="154" t="s">
        <v>31</v>
      </c>
      <c r="D4" s="155" t="s">
        <v>32</v>
      </c>
      <c r="E4" s="156"/>
      <c r="F4" s="156"/>
      <c r="G4" s="156"/>
      <c r="H4" s="156"/>
      <c r="I4" s="156"/>
      <c r="J4" s="165"/>
      <c r="K4" s="156"/>
      <c r="L4" s="156"/>
      <c r="M4" s="156"/>
      <c r="N4" s="166"/>
      <c r="O4" s="166" t="s">
        <v>20</v>
      </c>
      <c r="P4" s="166"/>
      <c r="Q4" s="166"/>
      <c r="R4" s="166"/>
      <c r="S4" s="166"/>
    </row>
    <row r="5" ht="18" customHeight="1" spans="1:19">
      <c r="A5" s="157"/>
      <c r="B5" s="158"/>
      <c r="C5" s="158"/>
      <c r="D5" s="158" t="s">
        <v>33</v>
      </c>
      <c r="E5" s="158" t="s">
        <v>34</v>
      </c>
      <c r="F5" s="158" t="s">
        <v>35</v>
      </c>
      <c r="G5" s="158" t="s">
        <v>36</v>
      </c>
      <c r="H5" s="158" t="s">
        <v>37</v>
      </c>
      <c r="I5" s="167" t="s">
        <v>38</v>
      </c>
      <c r="J5" s="168"/>
      <c r="K5" s="167" t="s">
        <v>39</v>
      </c>
      <c r="L5" s="167" t="s">
        <v>40</v>
      </c>
      <c r="M5" s="167" t="s">
        <v>41</v>
      </c>
      <c r="N5" s="169" t="s">
        <v>42</v>
      </c>
      <c r="O5" s="170" t="s">
        <v>33</v>
      </c>
      <c r="P5" s="170" t="s">
        <v>34</v>
      </c>
      <c r="Q5" s="170" t="s">
        <v>35</v>
      </c>
      <c r="R5" s="170" t="s">
        <v>36</v>
      </c>
      <c r="S5" s="170" t="s">
        <v>43</v>
      </c>
    </row>
    <row r="6" ht="29.25" customHeight="1" spans="1:19">
      <c r="A6" s="159"/>
      <c r="B6" s="160"/>
      <c r="C6" s="160"/>
      <c r="D6" s="160"/>
      <c r="E6" s="160"/>
      <c r="F6" s="160"/>
      <c r="G6" s="160"/>
      <c r="H6" s="160"/>
      <c r="I6" s="171" t="s">
        <v>33</v>
      </c>
      <c r="J6" s="171" t="s">
        <v>44</v>
      </c>
      <c r="K6" s="171" t="s">
        <v>39</v>
      </c>
      <c r="L6" s="171" t="s">
        <v>40</v>
      </c>
      <c r="M6" s="171" t="s">
        <v>41</v>
      </c>
      <c r="N6" s="171" t="s">
        <v>42</v>
      </c>
      <c r="O6" s="171"/>
      <c r="P6" s="171"/>
      <c r="Q6" s="171"/>
      <c r="R6" s="171"/>
      <c r="S6" s="171"/>
    </row>
    <row r="7" ht="16.5" customHeight="1" spans="1:19">
      <c r="A7" s="133">
        <v>1</v>
      </c>
      <c r="B7" s="19">
        <v>2</v>
      </c>
      <c r="C7" s="19">
        <v>3</v>
      </c>
      <c r="D7" s="19">
        <v>4</v>
      </c>
      <c r="E7" s="133">
        <v>5</v>
      </c>
      <c r="F7" s="19">
        <v>6</v>
      </c>
      <c r="G7" s="19">
        <v>7</v>
      </c>
      <c r="H7" s="133">
        <v>8</v>
      </c>
      <c r="I7" s="19">
        <v>9</v>
      </c>
      <c r="J7" s="34">
        <v>10</v>
      </c>
      <c r="K7" s="34">
        <v>11</v>
      </c>
      <c r="L7" s="172">
        <v>12</v>
      </c>
      <c r="M7" s="34">
        <v>13</v>
      </c>
      <c r="N7" s="34">
        <v>14</v>
      </c>
      <c r="O7" s="34">
        <v>15</v>
      </c>
      <c r="P7" s="34">
        <v>16</v>
      </c>
      <c r="Q7" s="34">
        <v>17</v>
      </c>
      <c r="R7" s="34">
        <v>18</v>
      </c>
      <c r="S7" s="34">
        <v>19</v>
      </c>
    </row>
    <row r="8" ht="31.4" customHeight="1" spans="1:19">
      <c r="A8" s="30" t="s">
        <v>45</v>
      </c>
      <c r="B8" s="30" t="s">
        <v>46</v>
      </c>
      <c r="C8" s="22">
        <v>80874595.36</v>
      </c>
      <c r="D8" s="124">
        <v>79813054.26</v>
      </c>
      <c r="E8" s="91">
        <v>78604554.26</v>
      </c>
      <c r="F8" s="91"/>
      <c r="G8" s="91"/>
      <c r="H8" s="91"/>
      <c r="I8" s="91">
        <v>1208500</v>
      </c>
      <c r="J8" s="91"/>
      <c r="K8" s="91"/>
      <c r="L8" s="91"/>
      <c r="M8" s="91"/>
      <c r="N8" s="91">
        <v>1208500</v>
      </c>
      <c r="O8" s="91">
        <v>1061541.1</v>
      </c>
      <c r="P8" s="91">
        <v>961541.1</v>
      </c>
      <c r="Q8" s="91"/>
      <c r="R8" s="91"/>
      <c r="S8" s="91">
        <v>100000</v>
      </c>
    </row>
    <row r="9" ht="16.5" customHeight="1" spans="1:19">
      <c r="A9" s="161" t="s">
        <v>31</v>
      </c>
      <c r="B9" s="162"/>
      <c r="C9" s="124">
        <v>80874595.36</v>
      </c>
      <c r="D9" s="124">
        <v>79813054.26</v>
      </c>
      <c r="E9" s="91">
        <v>78604554.26</v>
      </c>
      <c r="F9" s="91"/>
      <c r="G9" s="91"/>
      <c r="H9" s="91"/>
      <c r="I9" s="91">
        <v>1208500</v>
      </c>
      <c r="J9" s="91"/>
      <c r="K9" s="91"/>
      <c r="L9" s="91"/>
      <c r="M9" s="91"/>
      <c r="N9" s="91">
        <v>1208500</v>
      </c>
      <c r="O9" s="91">
        <v>1061541.1</v>
      </c>
      <c r="P9" s="91">
        <v>961541.1</v>
      </c>
      <c r="Q9" s="91"/>
      <c r="R9" s="91"/>
      <c r="S9" s="91">
        <v>100000</v>
      </c>
    </row>
  </sheetData>
  <mergeCells count="20">
    <mergeCell ref="R1:S1"/>
    <mergeCell ref="A2:S2"/>
    <mergeCell ref="A3:D3"/>
    <mergeCell ref="R3:S3"/>
    <mergeCell ref="D4:N4"/>
    <mergeCell ref="O4:S4"/>
    <mergeCell ref="I5:N5"/>
    <mergeCell ref="A4:A6"/>
    <mergeCell ref="B4:B6"/>
    <mergeCell ref="C4:C6"/>
    <mergeCell ref="D5:D6"/>
    <mergeCell ref="E5:E6"/>
    <mergeCell ref="F5:F6"/>
    <mergeCell ref="G5:G6"/>
    <mergeCell ref="H5:H6"/>
    <mergeCell ref="O5:O6"/>
    <mergeCell ref="P5:P6"/>
    <mergeCell ref="Q5:Q6"/>
    <mergeCell ref="R5:R6"/>
    <mergeCell ref="S5:S6"/>
  </mergeCells>
  <pageMargins left="0.75" right="0.75" top="1" bottom="1" header="0.5" footer="0.5"/>
  <pageSetup paperSize="9" scale="40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O30"/>
  <sheetViews>
    <sheetView showZeros="0" topLeftCell="A4" workbookViewId="0">
      <selection activeCell="H28" sqref="H28"/>
    </sheetView>
  </sheetViews>
  <sheetFormatPr defaultColWidth="9.14166666666667" defaultRowHeight="14.25" customHeight="1"/>
  <cols>
    <col min="1" max="1" width="14.2833333333333" customWidth="1"/>
    <col min="2" max="2" width="32.575" customWidth="1"/>
    <col min="3" max="6" width="18.85" customWidth="1"/>
    <col min="7" max="7" width="21.2833333333333" customWidth="1"/>
    <col min="8" max="9" width="18.85" customWidth="1"/>
    <col min="10" max="10" width="17.85" customWidth="1"/>
    <col min="11" max="15" width="18.85" customWidth="1"/>
  </cols>
  <sheetData>
    <row r="1" ht="15.75" customHeight="1" spans="15:15">
      <c r="O1" s="54" t="s">
        <v>47</v>
      </c>
    </row>
    <row r="2" ht="28.5" customHeight="1" spans="1:15">
      <c r="A2" s="28" t="s">
        <v>48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</row>
    <row r="3" ht="15" customHeight="1" spans="1:15">
      <c r="A3" s="100" t="str">
        <f>"单位名称："&amp;"云南省人民政府外事办公室（本级）"</f>
        <v>单位名称：云南省人民政府外事办公室（本级）</v>
      </c>
      <c r="B3" s="101"/>
      <c r="C3" s="57"/>
      <c r="D3" s="57"/>
      <c r="E3" s="57"/>
      <c r="F3" s="57"/>
      <c r="G3" s="6"/>
      <c r="H3" s="57"/>
      <c r="I3" s="57"/>
      <c r="J3" s="6"/>
      <c r="K3" s="57"/>
      <c r="L3" s="57"/>
      <c r="M3" s="6"/>
      <c r="N3" s="6"/>
      <c r="O3" s="102" t="s">
        <v>2</v>
      </c>
    </row>
    <row r="4" ht="18.75" customHeight="1" spans="1:15">
      <c r="A4" s="9" t="s">
        <v>49</v>
      </c>
      <c r="B4" s="9" t="s">
        <v>50</v>
      </c>
      <c r="C4" s="15" t="s">
        <v>31</v>
      </c>
      <c r="D4" s="61" t="s">
        <v>34</v>
      </c>
      <c r="E4" s="61"/>
      <c r="F4" s="61"/>
      <c r="G4" s="148" t="s">
        <v>35</v>
      </c>
      <c r="H4" s="9" t="s">
        <v>36</v>
      </c>
      <c r="I4" s="9" t="s">
        <v>51</v>
      </c>
      <c r="J4" s="10" t="s">
        <v>52</v>
      </c>
      <c r="K4" s="68" t="s">
        <v>53</v>
      </c>
      <c r="L4" s="68" t="s">
        <v>54</v>
      </c>
      <c r="M4" s="68" t="s">
        <v>55</v>
      </c>
      <c r="N4" s="68" t="s">
        <v>56</v>
      </c>
      <c r="O4" s="86" t="s">
        <v>57</v>
      </c>
    </row>
    <row r="5" ht="30" customHeight="1" spans="1:15">
      <c r="A5" s="18"/>
      <c r="B5" s="18"/>
      <c r="C5" s="18"/>
      <c r="D5" s="61" t="s">
        <v>33</v>
      </c>
      <c r="E5" s="61" t="s">
        <v>58</v>
      </c>
      <c r="F5" s="61" t="s">
        <v>59</v>
      </c>
      <c r="G5" s="18"/>
      <c r="H5" s="18"/>
      <c r="I5" s="18"/>
      <c r="J5" s="61" t="s">
        <v>33</v>
      </c>
      <c r="K5" s="90" t="s">
        <v>53</v>
      </c>
      <c r="L5" s="90" t="s">
        <v>54</v>
      </c>
      <c r="M5" s="90" t="s">
        <v>55</v>
      </c>
      <c r="N5" s="90" t="s">
        <v>56</v>
      </c>
      <c r="O5" s="90" t="s">
        <v>57</v>
      </c>
    </row>
    <row r="6" ht="16.5" customHeight="1" spans="1:15">
      <c r="A6" s="61">
        <v>1</v>
      </c>
      <c r="B6" s="61">
        <v>2</v>
      </c>
      <c r="C6" s="61">
        <v>3</v>
      </c>
      <c r="D6" s="61">
        <v>4</v>
      </c>
      <c r="E6" s="61">
        <v>5</v>
      </c>
      <c r="F6" s="61">
        <v>6</v>
      </c>
      <c r="G6" s="61">
        <v>7</v>
      </c>
      <c r="H6" s="46">
        <v>8</v>
      </c>
      <c r="I6" s="46">
        <v>9</v>
      </c>
      <c r="J6" s="46">
        <v>10</v>
      </c>
      <c r="K6" s="46">
        <v>11</v>
      </c>
      <c r="L6" s="46">
        <v>12</v>
      </c>
      <c r="M6" s="46">
        <v>13</v>
      </c>
      <c r="N6" s="46">
        <v>14</v>
      </c>
      <c r="O6" s="61">
        <v>15</v>
      </c>
    </row>
    <row r="7" ht="20.25" customHeight="1" spans="1:15">
      <c r="A7" s="30" t="s">
        <v>60</v>
      </c>
      <c r="B7" s="30" t="s">
        <v>61</v>
      </c>
      <c r="C7" s="124">
        <v>71419555.55</v>
      </c>
      <c r="D7" s="124">
        <v>70211055.55</v>
      </c>
      <c r="E7" s="124">
        <v>32822514.45</v>
      </c>
      <c r="F7" s="124">
        <v>37388541.1</v>
      </c>
      <c r="G7" s="91"/>
      <c r="H7" s="124"/>
      <c r="I7" s="124"/>
      <c r="J7" s="124">
        <v>1208500</v>
      </c>
      <c r="K7" s="124"/>
      <c r="L7" s="124"/>
      <c r="M7" s="91"/>
      <c r="N7" s="124"/>
      <c r="O7" s="124">
        <v>1208500</v>
      </c>
    </row>
    <row r="8" ht="20.25" customHeight="1" spans="1:15">
      <c r="A8" s="62" t="s">
        <v>62</v>
      </c>
      <c r="B8" s="62" t="s">
        <v>63</v>
      </c>
      <c r="C8" s="124">
        <v>71419555.55</v>
      </c>
      <c r="D8" s="124">
        <v>70211055.55</v>
      </c>
      <c r="E8" s="124">
        <v>32822514.45</v>
      </c>
      <c r="F8" s="124">
        <v>37388541.1</v>
      </c>
      <c r="G8" s="91"/>
      <c r="H8" s="124"/>
      <c r="I8" s="124"/>
      <c r="J8" s="124">
        <v>1208500</v>
      </c>
      <c r="K8" s="124"/>
      <c r="L8" s="124"/>
      <c r="M8" s="91"/>
      <c r="N8" s="124"/>
      <c r="O8" s="124">
        <v>1208500</v>
      </c>
    </row>
    <row r="9" ht="20.25" customHeight="1" spans="1:15">
      <c r="A9" s="132" t="s">
        <v>64</v>
      </c>
      <c r="B9" s="132" t="s">
        <v>65</v>
      </c>
      <c r="C9" s="124">
        <v>27932514.45</v>
      </c>
      <c r="D9" s="124">
        <v>27932514.45</v>
      </c>
      <c r="E9" s="124">
        <v>27932514.45</v>
      </c>
      <c r="F9" s="124"/>
      <c r="G9" s="91"/>
      <c r="H9" s="124"/>
      <c r="I9" s="124"/>
      <c r="J9" s="124"/>
      <c r="K9" s="124"/>
      <c r="L9" s="124"/>
      <c r="M9" s="91"/>
      <c r="N9" s="124"/>
      <c r="O9" s="124"/>
    </row>
    <row r="10" ht="20.25" customHeight="1" spans="1:15">
      <c r="A10" s="132" t="s">
        <v>66</v>
      </c>
      <c r="B10" s="132" t="s">
        <v>67</v>
      </c>
      <c r="C10" s="124">
        <v>43487041.1</v>
      </c>
      <c r="D10" s="124">
        <v>42278541.1</v>
      </c>
      <c r="E10" s="124">
        <v>4890000</v>
      </c>
      <c r="F10" s="124">
        <v>37388541.1</v>
      </c>
      <c r="G10" s="91"/>
      <c r="H10" s="124"/>
      <c r="I10" s="124"/>
      <c r="J10" s="124">
        <v>1208500</v>
      </c>
      <c r="K10" s="124"/>
      <c r="L10" s="124"/>
      <c r="M10" s="91"/>
      <c r="N10" s="124"/>
      <c r="O10" s="124">
        <v>1208500</v>
      </c>
    </row>
    <row r="11" ht="20.25" customHeight="1" spans="1:15">
      <c r="A11" s="30" t="s">
        <v>68</v>
      </c>
      <c r="B11" s="30" t="s">
        <v>69</v>
      </c>
      <c r="C11" s="124">
        <v>3089482.72</v>
      </c>
      <c r="D11" s="124">
        <v>3089482.72</v>
      </c>
      <c r="E11" s="124">
        <v>3089482.72</v>
      </c>
      <c r="F11" s="124"/>
      <c r="G11" s="91"/>
      <c r="H11" s="124"/>
      <c r="I11" s="124"/>
      <c r="J11" s="124"/>
      <c r="K11" s="124"/>
      <c r="L11" s="124"/>
      <c r="M11" s="91"/>
      <c r="N11" s="124"/>
      <c r="O11" s="124"/>
    </row>
    <row r="12" ht="20.25" customHeight="1" spans="1:15">
      <c r="A12" s="62" t="s">
        <v>70</v>
      </c>
      <c r="B12" s="62" t="s">
        <v>71</v>
      </c>
      <c r="C12" s="124">
        <v>3060434.16</v>
      </c>
      <c r="D12" s="124">
        <v>3060434.16</v>
      </c>
      <c r="E12" s="124">
        <v>3060434.16</v>
      </c>
      <c r="F12" s="124"/>
      <c r="G12" s="91"/>
      <c r="H12" s="124"/>
      <c r="I12" s="124"/>
      <c r="J12" s="124"/>
      <c r="K12" s="124"/>
      <c r="L12" s="124"/>
      <c r="M12" s="91"/>
      <c r="N12" s="124"/>
      <c r="O12" s="124"/>
    </row>
    <row r="13" ht="20.25" customHeight="1" spans="1:15">
      <c r="A13" s="132" t="s">
        <v>72</v>
      </c>
      <c r="B13" s="132" t="s">
        <v>73</v>
      </c>
      <c r="C13" s="124">
        <v>65970</v>
      </c>
      <c r="D13" s="124">
        <v>65970</v>
      </c>
      <c r="E13" s="124">
        <v>65970</v>
      </c>
      <c r="F13" s="124"/>
      <c r="G13" s="91"/>
      <c r="H13" s="124"/>
      <c r="I13" s="124"/>
      <c r="J13" s="124"/>
      <c r="K13" s="124"/>
      <c r="L13" s="124"/>
      <c r="M13" s="91"/>
      <c r="N13" s="124"/>
      <c r="O13" s="124"/>
    </row>
    <row r="14" ht="20.25" customHeight="1" spans="1:15">
      <c r="A14" s="132" t="s">
        <v>74</v>
      </c>
      <c r="B14" s="132" t="s">
        <v>75</v>
      </c>
      <c r="C14" s="124">
        <v>2994464.16</v>
      </c>
      <c r="D14" s="124">
        <v>2994464.16</v>
      </c>
      <c r="E14" s="124">
        <v>2994464.16</v>
      </c>
      <c r="F14" s="124"/>
      <c r="G14" s="91"/>
      <c r="H14" s="124"/>
      <c r="I14" s="124"/>
      <c r="J14" s="124"/>
      <c r="K14" s="124"/>
      <c r="L14" s="124"/>
      <c r="M14" s="91"/>
      <c r="N14" s="124"/>
      <c r="O14" s="124"/>
    </row>
    <row r="15" ht="20.25" customHeight="1" spans="1:15">
      <c r="A15" s="62" t="s">
        <v>76</v>
      </c>
      <c r="B15" s="62" t="s">
        <v>77</v>
      </c>
      <c r="C15" s="124">
        <v>29048.56</v>
      </c>
      <c r="D15" s="124">
        <v>29048.56</v>
      </c>
      <c r="E15" s="124">
        <v>29048.56</v>
      </c>
      <c r="F15" s="124"/>
      <c r="G15" s="91"/>
      <c r="H15" s="124"/>
      <c r="I15" s="124"/>
      <c r="J15" s="124"/>
      <c r="K15" s="124"/>
      <c r="L15" s="124"/>
      <c r="M15" s="91"/>
      <c r="N15" s="124"/>
      <c r="O15" s="124"/>
    </row>
    <row r="16" ht="20.25" customHeight="1" spans="1:15">
      <c r="A16" s="132" t="s">
        <v>78</v>
      </c>
      <c r="B16" s="132" t="s">
        <v>77</v>
      </c>
      <c r="C16" s="124">
        <v>29048.56</v>
      </c>
      <c r="D16" s="124">
        <v>29048.56</v>
      </c>
      <c r="E16" s="124">
        <v>29048.56</v>
      </c>
      <c r="F16" s="124"/>
      <c r="G16" s="91"/>
      <c r="H16" s="124"/>
      <c r="I16" s="124"/>
      <c r="J16" s="124"/>
      <c r="K16" s="124"/>
      <c r="L16" s="124"/>
      <c r="M16" s="91"/>
      <c r="N16" s="124"/>
      <c r="O16" s="124"/>
    </row>
    <row r="17" ht="20.25" customHeight="1" spans="1:15">
      <c r="A17" s="30" t="s">
        <v>79</v>
      </c>
      <c r="B17" s="30" t="s">
        <v>80</v>
      </c>
      <c r="C17" s="124">
        <v>3900389.85</v>
      </c>
      <c r="D17" s="124">
        <v>3900389.85</v>
      </c>
      <c r="E17" s="124">
        <v>3900389.85</v>
      </c>
      <c r="F17" s="124"/>
      <c r="G17" s="91"/>
      <c r="H17" s="124"/>
      <c r="I17" s="124"/>
      <c r="J17" s="124"/>
      <c r="K17" s="124"/>
      <c r="L17" s="124"/>
      <c r="M17" s="91"/>
      <c r="N17" s="124"/>
      <c r="O17" s="124"/>
    </row>
    <row r="18" ht="20.25" customHeight="1" spans="1:15">
      <c r="A18" s="62" t="s">
        <v>81</v>
      </c>
      <c r="B18" s="62" t="s">
        <v>82</v>
      </c>
      <c r="C18" s="124">
        <v>3900389.85</v>
      </c>
      <c r="D18" s="124">
        <v>3900389.85</v>
      </c>
      <c r="E18" s="124">
        <v>3900389.85</v>
      </c>
      <c r="F18" s="124"/>
      <c r="G18" s="91"/>
      <c r="H18" s="124"/>
      <c r="I18" s="124"/>
      <c r="J18" s="124"/>
      <c r="K18" s="124"/>
      <c r="L18" s="124"/>
      <c r="M18" s="91"/>
      <c r="N18" s="124"/>
      <c r="O18" s="124"/>
    </row>
    <row r="19" ht="20.25" customHeight="1" spans="1:15">
      <c r="A19" s="132" t="s">
        <v>83</v>
      </c>
      <c r="B19" s="132" t="s">
        <v>84</v>
      </c>
      <c r="C19" s="124">
        <v>2358463.31</v>
      </c>
      <c r="D19" s="124">
        <v>2358463.31</v>
      </c>
      <c r="E19" s="124">
        <v>2358463.31</v>
      </c>
      <c r="F19" s="124"/>
      <c r="G19" s="91"/>
      <c r="H19" s="124"/>
      <c r="I19" s="124"/>
      <c r="J19" s="124"/>
      <c r="K19" s="124"/>
      <c r="L19" s="124"/>
      <c r="M19" s="91"/>
      <c r="N19" s="124"/>
      <c r="O19" s="124"/>
    </row>
    <row r="20" ht="20.25" customHeight="1" spans="1:15">
      <c r="A20" s="132" t="s">
        <v>85</v>
      </c>
      <c r="B20" s="132" t="s">
        <v>86</v>
      </c>
      <c r="C20" s="124">
        <v>1448716.54</v>
      </c>
      <c r="D20" s="124">
        <v>1448716.54</v>
      </c>
      <c r="E20" s="124">
        <v>1448716.54</v>
      </c>
      <c r="F20" s="124"/>
      <c r="G20" s="91"/>
      <c r="H20" s="124"/>
      <c r="I20" s="124"/>
      <c r="J20" s="124"/>
      <c r="K20" s="124"/>
      <c r="L20" s="124"/>
      <c r="M20" s="91"/>
      <c r="N20" s="124"/>
      <c r="O20" s="124"/>
    </row>
    <row r="21" ht="20.25" customHeight="1" spans="1:15">
      <c r="A21" s="132" t="s">
        <v>87</v>
      </c>
      <c r="B21" s="132" t="s">
        <v>88</v>
      </c>
      <c r="C21" s="124">
        <v>93210</v>
      </c>
      <c r="D21" s="124">
        <v>93210</v>
      </c>
      <c r="E21" s="124">
        <v>93210</v>
      </c>
      <c r="F21" s="124"/>
      <c r="G21" s="91"/>
      <c r="H21" s="124"/>
      <c r="I21" s="124"/>
      <c r="J21" s="124"/>
      <c r="K21" s="124"/>
      <c r="L21" s="124"/>
      <c r="M21" s="91"/>
      <c r="N21" s="124"/>
      <c r="O21" s="124"/>
    </row>
    <row r="22" ht="20.25" customHeight="1" spans="1:15">
      <c r="A22" s="30" t="s">
        <v>89</v>
      </c>
      <c r="B22" s="30" t="s">
        <v>90</v>
      </c>
      <c r="C22" s="124">
        <v>2365167.24</v>
      </c>
      <c r="D22" s="124">
        <v>2365167.24</v>
      </c>
      <c r="E22" s="124">
        <v>2365167.24</v>
      </c>
      <c r="F22" s="124"/>
      <c r="G22" s="91"/>
      <c r="H22" s="124"/>
      <c r="I22" s="124"/>
      <c r="J22" s="124"/>
      <c r="K22" s="124"/>
      <c r="L22" s="124"/>
      <c r="M22" s="91"/>
      <c r="N22" s="124"/>
      <c r="O22" s="124"/>
    </row>
    <row r="23" ht="20.25" customHeight="1" spans="1:15">
      <c r="A23" s="62" t="s">
        <v>91</v>
      </c>
      <c r="B23" s="62" t="s">
        <v>92</v>
      </c>
      <c r="C23" s="124">
        <v>2365167.24</v>
      </c>
      <c r="D23" s="124">
        <v>2365167.24</v>
      </c>
      <c r="E23" s="124">
        <v>2365167.24</v>
      </c>
      <c r="F23" s="124"/>
      <c r="G23" s="91"/>
      <c r="H23" s="124"/>
      <c r="I23" s="124"/>
      <c r="J23" s="124"/>
      <c r="K23" s="124"/>
      <c r="L23" s="124"/>
      <c r="M23" s="91"/>
      <c r="N23" s="124"/>
      <c r="O23" s="124"/>
    </row>
    <row r="24" ht="20.25" customHeight="1" spans="1:15">
      <c r="A24" s="132" t="s">
        <v>93</v>
      </c>
      <c r="B24" s="132" t="s">
        <v>94</v>
      </c>
      <c r="C24" s="124">
        <v>2365167.24</v>
      </c>
      <c r="D24" s="124">
        <v>2365167.24</v>
      </c>
      <c r="E24" s="124">
        <v>2365167.24</v>
      </c>
      <c r="F24" s="124"/>
      <c r="G24" s="91"/>
      <c r="H24" s="124"/>
      <c r="I24" s="124"/>
      <c r="J24" s="124"/>
      <c r="K24" s="124"/>
      <c r="L24" s="124"/>
      <c r="M24" s="91"/>
      <c r="N24" s="124"/>
      <c r="O24" s="124"/>
    </row>
    <row r="25" ht="17.25" customHeight="1" spans="1:15">
      <c r="A25" s="103" t="s">
        <v>95</v>
      </c>
      <c r="B25" s="104" t="s">
        <v>95</v>
      </c>
      <c r="C25" s="124">
        <v>80774595.36</v>
      </c>
      <c r="D25" s="124">
        <v>79566095.36</v>
      </c>
      <c r="E25" s="124">
        <v>42177554.26</v>
      </c>
      <c r="F25" s="124">
        <v>37388541.1</v>
      </c>
      <c r="G25" s="91"/>
      <c r="H25" s="124"/>
      <c r="I25" s="124"/>
      <c r="J25" s="124">
        <v>1208500</v>
      </c>
      <c r="K25" s="124"/>
      <c r="L25" s="124"/>
      <c r="M25" s="91"/>
      <c r="N25" s="124"/>
      <c r="O25" s="124">
        <v>1208500</v>
      </c>
    </row>
    <row r="27" customHeight="1" spans="4:6">
      <c r="D27" s="149"/>
      <c r="E27" s="149"/>
      <c r="F27" s="149"/>
    </row>
    <row r="28" customHeight="1" spans="4:6">
      <c r="D28" s="150"/>
      <c r="E28" s="150"/>
      <c r="F28" s="150"/>
    </row>
    <row r="29" customHeight="1" spans="4:6">
      <c r="D29" s="150"/>
      <c r="E29" s="150"/>
      <c r="F29" s="150"/>
    </row>
    <row r="30" customHeight="1" spans="4:6">
      <c r="D30" s="150"/>
      <c r="E30" s="150"/>
      <c r="F30" s="150"/>
    </row>
  </sheetData>
  <mergeCells count="11">
    <mergeCell ref="A2:O2"/>
    <mergeCell ref="A3:L3"/>
    <mergeCell ref="D4:F4"/>
    <mergeCell ref="J4:O4"/>
    <mergeCell ref="A25:B25"/>
    <mergeCell ref="A4:A5"/>
    <mergeCell ref="B4:B5"/>
    <mergeCell ref="C4:C5"/>
    <mergeCell ref="G4:G5"/>
    <mergeCell ref="H4:H5"/>
    <mergeCell ref="I4:I5"/>
  </mergeCells>
  <pageMargins left="0.75" right="0.75" top="1" bottom="1" header="0.5" footer="0.5"/>
  <pageSetup paperSize="9" scale="45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D16"/>
  <sheetViews>
    <sheetView showZeros="0" workbookViewId="0">
      <selection activeCell="B12" sqref="B12"/>
    </sheetView>
  </sheetViews>
  <sheetFormatPr defaultColWidth="9.14166666666667" defaultRowHeight="14.25" customHeight="1" outlineLevelCol="3"/>
  <cols>
    <col min="1" max="1" width="49.2833333333333" customWidth="1"/>
    <col min="2" max="2" width="43.3166666666667" customWidth="1"/>
    <col min="3" max="3" width="48.575" customWidth="1"/>
    <col min="4" max="4" width="41.175" customWidth="1"/>
  </cols>
  <sheetData>
    <row r="1" customHeight="1" spans="4:4">
      <c r="D1" s="98" t="s">
        <v>96</v>
      </c>
    </row>
    <row r="2" ht="31.5" customHeight="1" spans="1:4">
      <c r="A2" s="43" t="s">
        <v>97</v>
      </c>
      <c r="B2" s="135"/>
      <c r="C2" s="135"/>
      <c r="D2" s="135"/>
    </row>
    <row r="3" ht="17.25" customHeight="1" spans="1:4">
      <c r="A3" s="4" t="str">
        <f>"单位名称："&amp;"云南省人民政府外事办公室（本级）"</f>
        <v>单位名称：云南省人民政府外事办公室（本级）</v>
      </c>
      <c r="B3" s="136"/>
      <c r="C3" s="136"/>
      <c r="D3" s="99" t="s">
        <v>2</v>
      </c>
    </row>
    <row r="4" ht="24.65" customHeight="1" spans="1:4">
      <c r="A4" s="10" t="s">
        <v>3</v>
      </c>
      <c r="B4" s="12"/>
      <c r="C4" s="10" t="s">
        <v>4</v>
      </c>
      <c r="D4" s="12"/>
    </row>
    <row r="5" ht="15.65" customHeight="1" spans="1:4">
      <c r="A5" s="15" t="s">
        <v>5</v>
      </c>
      <c r="B5" s="137" t="s">
        <v>6</v>
      </c>
      <c r="C5" s="15" t="s">
        <v>98</v>
      </c>
      <c r="D5" s="137" t="s">
        <v>6</v>
      </c>
    </row>
    <row r="6" ht="14.15" customHeight="1" spans="1:4">
      <c r="A6" s="18"/>
      <c r="B6" s="17"/>
      <c r="C6" s="18"/>
      <c r="D6" s="17"/>
    </row>
    <row r="7" ht="29.15" customHeight="1" spans="1:4">
      <c r="A7" s="138" t="s">
        <v>99</v>
      </c>
      <c r="B7" s="139">
        <v>78604554.26</v>
      </c>
      <c r="C7" s="140" t="s">
        <v>100</v>
      </c>
      <c r="D7" s="139">
        <v>79566095.36</v>
      </c>
    </row>
    <row r="8" ht="29.15" customHeight="1" spans="1:4">
      <c r="A8" s="141" t="s">
        <v>101</v>
      </c>
      <c r="B8" s="91">
        <v>78604554.26</v>
      </c>
      <c r="C8" s="23" t="str">
        <f>"（一）"&amp;"一般公共服务支出"</f>
        <v>（一）一般公共服务支出</v>
      </c>
      <c r="D8" s="91">
        <v>70211055.55</v>
      </c>
    </row>
    <row r="9" ht="29.15" customHeight="1" spans="1:4">
      <c r="A9" s="141" t="s">
        <v>102</v>
      </c>
      <c r="B9" s="91"/>
      <c r="C9" s="23" t="str">
        <f>"（二）"&amp;"社会保障和就业支出"</f>
        <v>（二）社会保障和就业支出</v>
      </c>
      <c r="D9" s="91">
        <v>3089482.72</v>
      </c>
    </row>
    <row r="10" ht="29.15" customHeight="1" spans="1:4">
      <c r="A10" s="141" t="s">
        <v>103</v>
      </c>
      <c r="B10" s="91"/>
      <c r="C10" s="23" t="str">
        <f>"（三）"&amp;"卫生健康支出"</f>
        <v>（三）卫生健康支出</v>
      </c>
      <c r="D10" s="91">
        <v>3900389.85</v>
      </c>
    </row>
    <row r="11" ht="29.15" customHeight="1" spans="1:4">
      <c r="A11" s="142" t="s">
        <v>104</v>
      </c>
      <c r="B11" s="143">
        <v>961541.1</v>
      </c>
      <c r="C11" s="23" t="str">
        <f>"（四）"&amp;"住房保障支出"</f>
        <v>（四）住房保障支出</v>
      </c>
      <c r="D11" s="91">
        <v>2365167.24</v>
      </c>
    </row>
    <row r="12" ht="29.15" customHeight="1" spans="1:4">
      <c r="A12" s="141" t="s">
        <v>101</v>
      </c>
      <c r="B12" s="124">
        <v>961541.1</v>
      </c>
      <c r="C12" s="144"/>
      <c r="D12" s="143"/>
    </row>
    <row r="13" ht="29.15" customHeight="1" spans="1:4">
      <c r="A13" s="145" t="s">
        <v>102</v>
      </c>
      <c r="B13" s="124"/>
      <c r="C13" s="144"/>
      <c r="D13" s="143"/>
    </row>
    <row r="14" ht="29.15" customHeight="1" spans="1:4">
      <c r="A14" s="145" t="s">
        <v>103</v>
      </c>
      <c r="B14" s="143"/>
      <c r="C14" s="144"/>
      <c r="D14" s="143"/>
    </row>
    <row r="15" ht="29.15" customHeight="1" spans="1:4">
      <c r="A15" s="146"/>
      <c r="B15" s="143"/>
      <c r="C15" s="147" t="s">
        <v>105</v>
      </c>
      <c r="D15" s="143"/>
    </row>
    <row r="16" ht="29.15" customHeight="1" spans="1:4">
      <c r="A16" s="146" t="s">
        <v>106</v>
      </c>
      <c r="B16" s="143">
        <v>79566095.36</v>
      </c>
      <c r="C16" s="144" t="s">
        <v>26</v>
      </c>
      <c r="D16" s="143">
        <v>79566095.36</v>
      </c>
    </row>
  </sheetData>
  <mergeCells count="8">
    <mergeCell ref="A2:D2"/>
    <mergeCell ref="A3:B3"/>
    <mergeCell ref="A4:B4"/>
    <mergeCell ref="C4:D4"/>
    <mergeCell ref="A5:A6"/>
    <mergeCell ref="B5:B6"/>
    <mergeCell ref="C5:C6"/>
    <mergeCell ref="D5:D6"/>
  </mergeCells>
  <pageMargins left="0.75" right="0.75" top="1" bottom="1" header="0.5" footer="0.5"/>
  <pageSetup paperSize="9" scale="72" fitToHeight="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G25"/>
  <sheetViews>
    <sheetView showZeros="0" workbookViewId="0">
      <selection activeCell="B12" sqref="B12"/>
    </sheetView>
  </sheetViews>
  <sheetFormatPr defaultColWidth="9.14166666666667" defaultRowHeight="14.25" customHeight="1" outlineLevelCol="6"/>
  <cols>
    <col min="1" max="1" width="20.1416666666667" customWidth="1"/>
    <col min="2" max="2" width="37.3166666666667" customWidth="1"/>
    <col min="3" max="3" width="24.2833333333333" customWidth="1"/>
    <col min="4" max="6" width="25.0333333333333" customWidth="1"/>
    <col min="7" max="7" width="24.2833333333333" customWidth="1"/>
  </cols>
  <sheetData>
    <row r="1" ht="12" customHeight="1" spans="4:7">
      <c r="D1" s="114"/>
      <c r="F1" s="54"/>
      <c r="G1" s="54" t="s">
        <v>107</v>
      </c>
    </row>
    <row r="2" ht="39" customHeight="1" spans="1:7">
      <c r="A2" s="3" t="s">
        <v>108</v>
      </c>
      <c r="B2" s="3"/>
      <c r="C2" s="3"/>
      <c r="D2" s="3"/>
      <c r="E2" s="3"/>
      <c r="F2" s="3"/>
      <c r="G2" s="3"/>
    </row>
    <row r="3" ht="18" customHeight="1" spans="1:7">
      <c r="A3" s="4" t="str">
        <f>"单位名称："&amp;"云南省人民政府外事办公室（本级）"</f>
        <v>单位名称：云南省人民政府外事办公室（本级）</v>
      </c>
      <c r="F3" s="102"/>
      <c r="G3" s="102" t="s">
        <v>2</v>
      </c>
    </row>
    <row r="4" ht="20.25" customHeight="1" spans="1:7">
      <c r="A4" s="126" t="s">
        <v>109</v>
      </c>
      <c r="B4" s="127"/>
      <c r="C4" s="128" t="s">
        <v>31</v>
      </c>
      <c r="D4" s="11" t="s">
        <v>58</v>
      </c>
      <c r="E4" s="11"/>
      <c r="F4" s="12"/>
      <c r="G4" s="128" t="s">
        <v>59</v>
      </c>
    </row>
    <row r="5" ht="20.25" customHeight="1" spans="1:7">
      <c r="A5" s="129" t="s">
        <v>49</v>
      </c>
      <c r="B5" s="130" t="s">
        <v>50</v>
      </c>
      <c r="C5" s="93"/>
      <c r="D5" s="93" t="s">
        <v>33</v>
      </c>
      <c r="E5" s="93" t="s">
        <v>110</v>
      </c>
      <c r="F5" s="93" t="s">
        <v>111</v>
      </c>
      <c r="G5" s="93"/>
    </row>
    <row r="6" ht="13.5" customHeight="1" spans="1:7">
      <c r="A6" s="131" t="s">
        <v>112</v>
      </c>
      <c r="B6" s="131" t="s">
        <v>113</v>
      </c>
      <c r="C6" s="131" t="s">
        <v>114</v>
      </c>
      <c r="D6" s="61"/>
      <c r="E6" s="131" t="s">
        <v>115</v>
      </c>
      <c r="F6" s="131" t="s">
        <v>116</v>
      </c>
      <c r="G6" s="131" t="s">
        <v>117</v>
      </c>
    </row>
    <row r="7" ht="18" customHeight="1" spans="1:7">
      <c r="A7" s="30" t="s">
        <v>60</v>
      </c>
      <c r="B7" s="30" t="s">
        <v>61</v>
      </c>
      <c r="C7" s="22">
        <v>69249514.45</v>
      </c>
      <c r="D7" s="22">
        <v>32822514.45</v>
      </c>
      <c r="E7" s="22">
        <v>21587574.45</v>
      </c>
      <c r="F7" s="22">
        <v>11234940</v>
      </c>
      <c r="G7" s="22">
        <v>36427000</v>
      </c>
    </row>
    <row r="8" ht="18" customHeight="1" spans="1:7">
      <c r="A8" s="30" t="s">
        <v>62</v>
      </c>
      <c r="B8" s="62" t="s">
        <v>63</v>
      </c>
      <c r="C8" s="22">
        <v>69249514.45</v>
      </c>
      <c r="D8" s="22">
        <v>32822514.45</v>
      </c>
      <c r="E8" s="22">
        <v>21587574.45</v>
      </c>
      <c r="F8" s="22">
        <v>11234940</v>
      </c>
      <c r="G8" s="22">
        <v>36427000</v>
      </c>
    </row>
    <row r="9" ht="18" customHeight="1" spans="1:7">
      <c r="A9" s="30" t="s">
        <v>64</v>
      </c>
      <c r="B9" s="132" t="s">
        <v>65</v>
      </c>
      <c r="C9" s="22">
        <v>27932514.45</v>
      </c>
      <c r="D9" s="22">
        <v>27932514.45</v>
      </c>
      <c r="E9" s="22">
        <v>21587574.45</v>
      </c>
      <c r="F9" s="22">
        <v>6344940</v>
      </c>
      <c r="G9" s="22"/>
    </row>
    <row r="10" ht="18" customHeight="1" spans="1:7">
      <c r="A10" s="30" t="s">
        <v>66</v>
      </c>
      <c r="B10" s="132" t="s">
        <v>67</v>
      </c>
      <c r="C10" s="22">
        <v>41317000</v>
      </c>
      <c r="D10" s="22">
        <v>4890000</v>
      </c>
      <c r="E10" s="22"/>
      <c r="F10" s="22">
        <v>4890000</v>
      </c>
      <c r="G10" s="22">
        <v>36427000</v>
      </c>
    </row>
    <row r="11" ht="18" customHeight="1" spans="1:7">
      <c r="A11" s="30" t="s">
        <v>68</v>
      </c>
      <c r="B11" s="30" t="s">
        <v>69</v>
      </c>
      <c r="C11" s="22">
        <v>3089482.72</v>
      </c>
      <c r="D11" s="22">
        <v>3089482.72</v>
      </c>
      <c r="E11" s="22">
        <v>3023512.72</v>
      </c>
      <c r="F11" s="22">
        <v>65970</v>
      </c>
      <c r="G11" s="22"/>
    </row>
    <row r="12" ht="18" customHeight="1" spans="1:7">
      <c r="A12" s="30" t="s">
        <v>70</v>
      </c>
      <c r="B12" s="62" t="s">
        <v>71</v>
      </c>
      <c r="C12" s="22">
        <v>3060434.16</v>
      </c>
      <c r="D12" s="22">
        <v>3060434.16</v>
      </c>
      <c r="E12" s="22">
        <v>2994464.16</v>
      </c>
      <c r="F12" s="22">
        <v>65970</v>
      </c>
      <c r="G12" s="22"/>
    </row>
    <row r="13" ht="18" customHeight="1" spans="1:7">
      <c r="A13" s="30" t="s">
        <v>72</v>
      </c>
      <c r="B13" s="132" t="s">
        <v>73</v>
      </c>
      <c r="C13" s="22">
        <v>65970</v>
      </c>
      <c r="D13" s="22">
        <v>65970</v>
      </c>
      <c r="E13" s="22"/>
      <c r="F13" s="22">
        <v>65970</v>
      </c>
      <c r="G13" s="22"/>
    </row>
    <row r="14" ht="18" customHeight="1" spans="1:7">
      <c r="A14" s="30" t="s">
        <v>74</v>
      </c>
      <c r="B14" s="132" t="s">
        <v>75</v>
      </c>
      <c r="C14" s="22">
        <v>2994464.16</v>
      </c>
      <c r="D14" s="22">
        <v>2994464.16</v>
      </c>
      <c r="E14" s="22">
        <v>2994464.16</v>
      </c>
      <c r="F14" s="22"/>
      <c r="G14" s="22"/>
    </row>
    <row r="15" ht="18" customHeight="1" spans="1:7">
      <c r="A15" s="30" t="s">
        <v>76</v>
      </c>
      <c r="B15" s="62" t="s">
        <v>77</v>
      </c>
      <c r="C15" s="22">
        <v>29048.56</v>
      </c>
      <c r="D15" s="22">
        <v>29048.56</v>
      </c>
      <c r="E15" s="22">
        <v>29048.56</v>
      </c>
      <c r="F15" s="22"/>
      <c r="G15" s="22"/>
    </row>
    <row r="16" ht="18" customHeight="1" spans="1:7">
      <c r="A16" s="30" t="s">
        <v>78</v>
      </c>
      <c r="B16" s="132" t="s">
        <v>77</v>
      </c>
      <c r="C16" s="22">
        <v>29048.56</v>
      </c>
      <c r="D16" s="22">
        <v>29048.56</v>
      </c>
      <c r="E16" s="22">
        <v>29048.56</v>
      </c>
      <c r="F16" s="22"/>
      <c r="G16" s="22"/>
    </row>
    <row r="17" ht="18" customHeight="1" spans="1:7">
      <c r="A17" s="30" t="s">
        <v>79</v>
      </c>
      <c r="B17" s="30" t="s">
        <v>80</v>
      </c>
      <c r="C17" s="22">
        <v>3900389.85</v>
      </c>
      <c r="D17" s="22">
        <v>3900389.85</v>
      </c>
      <c r="E17" s="22">
        <v>3900389.85</v>
      </c>
      <c r="F17" s="22"/>
      <c r="G17" s="22"/>
    </row>
    <row r="18" ht="18" customHeight="1" spans="1:7">
      <c r="A18" s="30" t="s">
        <v>81</v>
      </c>
      <c r="B18" s="62" t="s">
        <v>82</v>
      </c>
      <c r="C18" s="22">
        <v>3900389.85</v>
      </c>
      <c r="D18" s="22">
        <v>3900389.85</v>
      </c>
      <c r="E18" s="22">
        <v>3900389.85</v>
      </c>
      <c r="F18" s="22"/>
      <c r="G18" s="22"/>
    </row>
    <row r="19" ht="18" customHeight="1" spans="1:7">
      <c r="A19" s="30" t="s">
        <v>83</v>
      </c>
      <c r="B19" s="132" t="s">
        <v>84</v>
      </c>
      <c r="C19" s="22">
        <v>2358463.31</v>
      </c>
      <c r="D19" s="22">
        <v>2358463.31</v>
      </c>
      <c r="E19" s="22">
        <v>2358463.31</v>
      </c>
      <c r="F19" s="22"/>
      <c r="G19" s="22"/>
    </row>
    <row r="20" ht="18" customHeight="1" spans="1:7">
      <c r="A20" s="30" t="s">
        <v>85</v>
      </c>
      <c r="B20" s="132" t="s">
        <v>86</v>
      </c>
      <c r="C20" s="22">
        <v>1448716.54</v>
      </c>
      <c r="D20" s="22">
        <v>1448716.54</v>
      </c>
      <c r="E20" s="22">
        <v>1448716.54</v>
      </c>
      <c r="F20" s="22"/>
      <c r="G20" s="22"/>
    </row>
    <row r="21" ht="18" customHeight="1" spans="1:7">
      <c r="A21" s="30" t="s">
        <v>87</v>
      </c>
      <c r="B21" s="132" t="s">
        <v>88</v>
      </c>
      <c r="C21" s="22">
        <v>93210</v>
      </c>
      <c r="D21" s="22">
        <v>93210</v>
      </c>
      <c r="E21" s="22">
        <v>93210</v>
      </c>
      <c r="F21" s="22"/>
      <c r="G21" s="22"/>
    </row>
    <row r="22" ht="18" customHeight="1" spans="1:7">
      <c r="A22" s="30" t="s">
        <v>89</v>
      </c>
      <c r="B22" s="30" t="s">
        <v>90</v>
      </c>
      <c r="C22" s="22">
        <v>2365167.24</v>
      </c>
      <c r="D22" s="22">
        <v>2365167.24</v>
      </c>
      <c r="E22" s="22">
        <v>2365167.24</v>
      </c>
      <c r="F22" s="22"/>
      <c r="G22" s="22"/>
    </row>
    <row r="23" ht="18" customHeight="1" spans="1:7">
      <c r="A23" s="30" t="s">
        <v>91</v>
      </c>
      <c r="B23" s="62" t="s">
        <v>92</v>
      </c>
      <c r="C23" s="22">
        <v>2365167.24</v>
      </c>
      <c r="D23" s="22">
        <v>2365167.24</v>
      </c>
      <c r="E23" s="22">
        <v>2365167.24</v>
      </c>
      <c r="F23" s="22"/>
      <c r="G23" s="22"/>
    </row>
    <row r="24" ht="18" customHeight="1" spans="1:7">
      <c r="A24" s="30" t="s">
        <v>93</v>
      </c>
      <c r="B24" s="132" t="s">
        <v>94</v>
      </c>
      <c r="C24" s="22">
        <v>2365167.24</v>
      </c>
      <c r="D24" s="22">
        <v>2365167.24</v>
      </c>
      <c r="E24" s="22">
        <v>2365167.24</v>
      </c>
      <c r="F24" s="22"/>
      <c r="G24" s="22"/>
    </row>
    <row r="25" ht="18" customHeight="1" spans="1:7">
      <c r="A25" s="133" t="s">
        <v>95</v>
      </c>
      <c r="B25" s="134" t="s">
        <v>95</v>
      </c>
      <c r="C25" s="22">
        <v>78604554.26</v>
      </c>
      <c r="D25" s="22">
        <v>42177554.26</v>
      </c>
      <c r="E25" s="22">
        <v>30876644.26</v>
      </c>
      <c r="F25" s="22">
        <v>11300910</v>
      </c>
      <c r="G25" s="22">
        <v>36427000</v>
      </c>
    </row>
  </sheetData>
  <mergeCells count="7">
    <mergeCell ref="A2:G2"/>
    <mergeCell ref="A3:E3"/>
    <mergeCell ref="A4:B4"/>
    <mergeCell ref="D4:F4"/>
    <mergeCell ref="A25:B25"/>
    <mergeCell ref="C4:C5"/>
    <mergeCell ref="G4:G5"/>
  </mergeCells>
  <pageMargins left="0.75" right="0.75" top="1" bottom="1" header="0.5" footer="0.5"/>
  <pageSetup paperSize="9" scale="73" fitToHeight="0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F9"/>
  <sheetViews>
    <sheetView showZeros="0" workbookViewId="0">
      <selection activeCell="A7" sqref="A7"/>
    </sheetView>
  </sheetViews>
  <sheetFormatPr defaultColWidth="9.14166666666667" defaultRowHeight="14.25" customHeight="1" outlineLevelCol="5"/>
  <cols>
    <col min="1" max="1" width="27.425" customWidth="1"/>
    <col min="2" max="6" width="31.175" customWidth="1"/>
  </cols>
  <sheetData>
    <row r="1" ht="12" customHeight="1" spans="1:6">
      <c r="A1" s="120"/>
      <c r="B1" s="120"/>
      <c r="C1" s="59"/>
      <c r="F1" s="58" t="s">
        <v>118</v>
      </c>
    </row>
    <row r="2" ht="25.5" customHeight="1" spans="1:6">
      <c r="A2" s="121" t="s">
        <v>119</v>
      </c>
      <c r="B2" s="121"/>
      <c r="C2" s="121"/>
      <c r="D2" s="121"/>
      <c r="E2" s="121"/>
      <c r="F2" s="121"/>
    </row>
    <row r="3" ht="15.75" customHeight="1" spans="1:6">
      <c r="A3" s="4" t="str">
        <f>"单位名称："&amp;"云南省人民政府外事办公室（本级）"</f>
        <v>单位名称：云南省人民政府外事办公室（本级）</v>
      </c>
      <c r="B3" s="120"/>
      <c r="C3" s="59"/>
      <c r="F3" s="58" t="s">
        <v>120</v>
      </c>
    </row>
    <row r="4" ht="19.5" customHeight="1" spans="1:6">
      <c r="A4" s="9" t="s">
        <v>121</v>
      </c>
      <c r="B4" s="15" t="s">
        <v>122</v>
      </c>
      <c r="C4" s="10" t="s">
        <v>123</v>
      </c>
      <c r="D4" s="11"/>
      <c r="E4" s="12"/>
      <c r="F4" s="15" t="s">
        <v>124</v>
      </c>
    </row>
    <row r="5" ht="19.5" customHeight="1" spans="1:6">
      <c r="A5" s="17"/>
      <c r="B5" s="18"/>
      <c r="C5" s="61" t="s">
        <v>33</v>
      </c>
      <c r="D5" s="61" t="s">
        <v>125</v>
      </c>
      <c r="E5" s="61" t="s">
        <v>126</v>
      </c>
      <c r="F5" s="18"/>
    </row>
    <row r="6" ht="18.75" customHeight="1" spans="1:6">
      <c r="A6" s="122">
        <v>1</v>
      </c>
      <c r="B6" s="122">
        <v>2</v>
      </c>
      <c r="C6" s="123">
        <v>3</v>
      </c>
      <c r="D6" s="122">
        <v>4</v>
      </c>
      <c r="E6" s="122">
        <v>5</v>
      </c>
      <c r="F6" s="122">
        <v>6</v>
      </c>
    </row>
    <row r="7" ht="18.75" customHeight="1" spans="1:6">
      <c r="A7" s="124">
        <f>B7+C7+F7</f>
        <v>1530000</v>
      </c>
      <c r="B7" s="124">
        <v>950000</v>
      </c>
      <c r="C7" s="125">
        <v>500000</v>
      </c>
      <c r="D7" s="124"/>
      <c r="E7" s="124">
        <v>500000</v>
      </c>
      <c r="F7" s="124">
        <v>80000</v>
      </c>
    </row>
    <row r="9" customHeight="1" spans="1:1">
      <c r="A9" s="106" t="s">
        <v>127</v>
      </c>
    </row>
  </sheetData>
  <mergeCells count="6">
    <mergeCell ref="A2:F2"/>
    <mergeCell ref="A3:D3"/>
    <mergeCell ref="C4:E4"/>
    <mergeCell ref="A4:A5"/>
    <mergeCell ref="B4:B5"/>
    <mergeCell ref="F4:F5"/>
  </mergeCells>
  <pageMargins left="0.75" right="0.75" top="1" bottom="1" header="0.5" footer="0.5"/>
  <pageSetup paperSize="9" scale="72" fitToHeight="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W73"/>
  <sheetViews>
    <sheetView showZeros="0" topLeftCell="A49" workbookViewId="0">
      <selection activeCell="I81" sqref="I81"/>
    </sheetView>
  </sheetViews>
  <sheetFormatPr defaultColWidth="9.14166666666667" defaultRowHeight="14.25" customHeight="1"/>
  <cols>
    <col min="1" max="1" width="28.7" customWidth="1"/>
    <col min="2" max="3" width="23.85" customWidth="1"/>
    <col min="4" max="4" width="14.6" customWidth="1"/>
    <col min="5" max="5" width="18.45" customWidth="1"/>
    <col min="6" max="6" width="14.7416666666667" customWidth="1"/>
    <col min="7" max="7" width="18.8833333333333" customWidth="1"/>
    <col min="8" max="8" width="15.3166666666667" customWidth="1"/>
    <col min="9" max="9" width="22.375" customWidth="1"/>
    <col min="10" max="13" width="15.3166666666667" customWidth="1"/>
    <col min="14" max="16" width="14.7416666666667" customWidth="1"/>
    <col min="17" max="17" width="14.8833333333333" customWidth="1"/>
    <col min="18" max="23" width="15.0333333333333" customWidth="1"/>
  </cols>
  <sheetData>
    <row r="1" ht="13.5" customHeight="1" spans="4:23">
      <c r="D1" s="1"/>
      <c r="E1" s="1"/>
      <c r="F1" s="1"/>
      <c r="G1" s="1"/>
      <c r="U1" s="114"/>
      <c r="W1" s="54" t="s">
        <v>128</v>
      </c>
    </row>
    <row r="2" ht="27.75" customHeight="1" spans="1:23">
      <c r="A2" s="28" t="s">
        <v>129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</row>
    <row r="3" ht="13.5" customHeight="1" spans="1:23">
      <c r="A3" s="4" t="str">
        <f>"单位名称："&amp;"云南省人民政府外事办公室（本级）"</f>
        <v>单位名称：云南省人民政府外事办公室（本级）</v>
      </c>
      <c r="B3" s="5"/>
      <c r="C3" s="5"/>
      <c r="D3" s="5"/>
      <c r="E3" s="5"/>
      <c r="F3" s="5"/>
      <c r="G3" s="5"/>
      <c r="H3" s="6"/>
      <c r="I3" s="6"/>
      <c r="J3" s="6"/>
      <c r="K3" s="6"/>
      <c r="L3" s="6"/>
      <c r="M3" s="6"/>
      <c r="N3" s="6"/>
      <c r="O3" s="6"/>
      <c r="P3" s="6"/>
      <c r="Q3" s="6"/>
      <c r="U3" s="114"/>
      <c r="W3" s="102" t="s">
        <v>120</v>
      </c>
    </row>
    <row r="4" ht="21.75" customHeight="1" spans="1:23">
      <c r="A4" s="8" t="s">
        <v>130</v>
      </c>
      <c r="B4" s="8" t="s">
        <v>131</v>
      </c>
      <c r="C4" s="8" t="s">
        <v>132</v>
      </c>
      <c r="D4" s="9" t="s">
        <v>133</v>
      </c>
      <c r="E4" s="9" t="s">
        <v>134</v>
      </c>
      <c r="F4" s="9" t="s">
        <v>135</v>
      </c>
      <c r="G4" s="9" t="s">
        <v>136</v>
      </c>
      <c r="H4" s="61" t="s">
        <v>137</v>
      </c>
      <c r="I4" s="61"/>
      <c r="J4" s="61"/>
      <c r="K4" s="61"/>
      <c r="L4" s="111"/>
      <c r="M4" s="111"/>
      <c r="N4" s="111"/>
      <c r="O4" s="111"/>
      <c r="P4" s="111"/>
      <c r="Q4" s="45"/>
      <c r="R4" s="61"/>
      <c r="S4" s="61"/>
      <c r="T4" s="61"/>
      <c r="U4" s="61"/>
      <c r="V4" s="61"/>
      <c r="W4" s="61"/>
    </row>
    <row r="5" ht="21.75" customHeight="1" spans="1:23">
      <c r="A5" s="13"/>
      <c r="B5" s="13"/>
      <c r="C5" s="13"/>
      <c r="D5" s="14"/>
      <c r="E5" s="14"/>
      <c r="F5" s="14"/>
      <c r="G5" s="14"/>
      <c r="H5" s="61" t="s">
        <v>31</v>
      </c>
      <c r="I5" s="45" t="s">
        <v>34</v>
      </c>
      <c r="J5" s="45"/>
      <c r="K5" s="45"/>
      <c r="L5" s="111"/>
      <c r="M5" s="111"/>
      <c r="N5" s="111" t="s">
        <v>138</v>
      </c>
      <c r="O5" s="111"/>
      <c r="P5" s="111"/>
      <c r="Q5" s="45" t="s">
        <v>37</v>
      </c>
      <c r="R5" s="61" t="s">
        <v>52</v>
      </c>
      <c r="S5" s="45"/>
      <c r="T5" s="45"/>
      <c r="U5" s="45"/>
      <c r="V5" s="45"/>
      <c r="W5" s="45"/>
    </row>
    <row r="6" ht="15" customHeight="1" spans="1:23">
      <c r="A6" s="16"/>
      <c r="B6" s="16"/>
      <c r="C6" s="16"/>
      <c r="D6" s="17"/>
      <c r="E6" s="17"/>
      <c r="F6" s="17"/>
      <c r="G6" s="17"/>
      <c r="H6" s="61"/>
      <c r="I6" s="45" t="s">
        <v>139</v>
      </c>
      <c r="J6" s="45" t="s">
        <v>140</v>
      </c>
      <c r="K6" s="45" t="s">
        <v>141</v>
      </c>
      <c r="L6" s="118" t="s">
        <v>142</v>
      </c>
      <c r="M6" s="118" t="s">
        <v>143</v>
      </c>
      <c r="N6" s="118" t="s">
        <v>34</v>
      </c>
      <c r="O6" s="118" t="s">
        <v>35</v>
      </c>
      <c r="P6" s="118" t="s">
        <v>36</v>
      </c>
      <c r="Q6" s="45"/>
      <c r="R6" s="45" t="s">
        <v>33</v>
      </c>
      <c r="S6" s="45" t="s">
        <v>44</v>
      </c>
      <c r="T6" s="45" t="s">
        <v>144</v>
      </c>
      <c r="U6" s="45" t="s">
        <v>40</v>
      </c>
      <c r="V6" s="45" t="s">
        <v>41</v>
      </c>
      <c r="W6" s="45" t="s">
        <v>42</v>
      </c>
    </row>
    <row r="7" ht="27.75" customHeight="1" spans="1:23">
      <c r="A7" s="16"/>
      <c r="B7" s="16"/>
      <c r="C7" s="16"/>
      <c r="D7" s="17"/>
      <c r="E7" s="17"/>
      <c r="F7" s="17"/>
      <c r="G7" s="17"/>
      <c r="H7" s="61"/>
      <c r="I7" s="45"/>
      <c r="J7" s="45"/>
      <c r="K7" s="45"/>
      <c r="L7" s="118"/>
      <c r="M7" s="118"/>
      <c r="N7" s="118"/>
      <c r="O7" s="118"/>
      <c r="P7" s="118"/>
      <c r="Q7" s="45"/>
      <c r="R7" s="45"/>
      <c r="S7" s="45"/>
      <c r="T7" s="45"/>
      <c r="U7" s="45"/>
      <c r="V7" s="45"/>
      <c r="W7" s="45"/>
    </row>
    <row r="8" ht="15" customHeight="1" spans="1:23">
      <c r="A8" s="115">
        <v>1</v>
      </c>
      <c r="B8" s="115">
        <v>2</v>
      </c>
      <c r="C8" s="115">
        <v>3</v>
      </c>
      <c r="D8" s="115">
        <v>4</v>
      </c>
      <c r="E8" s="115">
        <v>5</v>
      </c>
      <c r="F8" s="115">
        <v>6</v>
      </c>
      <c r="G8" s="115">
        <v>7</v>
      </c>
      <c r="H8" s="115">
        <v>8</v>
      </c>
      <c r="I8" s="115">
        <v>9</v>
      </c>
      <c r="J8" s="115">
        <v>10</v>
      </c>
      <c r="K8" s="115">
        <v>11</v>
      </c>
      <c r="L8" s="115">
        <v>12</v>
      </c>
      <c r="M8" s="115">
        <v>13</v>
      </c>
      <c r="N8" s="115">
        <v>14</v>
      </c>
      <c r="O8" s="115">
        <v>15</v>
      </c>
      <c r="P8" s="115">
        <v>16</v>
      </c>
      <c r="Q8" s="115">
        <v>17</v>
      </c>
      <c r="R8" s="115">
        <v>18</v>
      </c>
      <c r="S8" s="115">
        <v>19</v>
      </c>
      <c r="T8" s="115">
        <v>20</v>
      </c>
      <c r="U8" s="115">
        <v>21</v>
      </c>
      <c r="V8" s="115">
        <v>22</v>
      </c>
      <c r="W8" s="115">
        <v>23</v>
      </c>
    </row>
    <row r="9" ht="18.75" customHeight="1" spans="1:23">
      <c r="A9" s="23" t="s">
        <v>46</v>
      </c>
      <c r="B9" s="108"/>
      <c r="C9" s="23"/>
      <c r="D9" s="23"/>
      <c r="E9" s="23"/>
      <c r="F9" s="23"/>
      <c r="G9" s="23"/>
      <c r="H9" s="22">
        <v>42177554.26</v>
      </c>
      <c r="I9" s="22">
        <v>42177554.26</v>
      </c>
      <c r="J9" s="22">
        <v>9131021.08</v>
      </c>
      <c r="K9" s="22"/>
      <c r="L9" s="22">
        <v>33046533.18</v>
      </c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</row>
    <row r="10" ht="31.4" customHeight="1" spans="1:23">
      <c r="A10" s="116" t="s">
        <v>46</v>
      </c>
      <c r="B10" s="108" t="s">
        <v>145</v>
      </c>
      <c r="C10" s="23" t="s">
        <v>146</v>
      </c>
      <c r="D10" s="23" t="s">
        <v>64</v>
      </c>
      <c r="E10" s="23" t="s">
        <v>65</v>
      </c>
      <c r="F10" s="23" t="s">
        <v>147</v>
      </c>
      <c r="G10" s="23" t="s">
        <v>148</v>
      </c>
      <c r="H10" s="22">
        <v>6909134.4</v>
      </c>
      <c r="I10" s="22">
        <v>6909134.4</v>
      </c>
      <c r="J10" s="22">
        <v>1727283.6</v>
      </c>
      <c r="K10" s="22"/>
      <c r="L10" s="22">
        <v>5181850.8</v>
      </c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</row>
    <row r="11" ht="31.4" customHeight="1" spans="1:23">
      <c r="A11" s="116" t="s">
        <v>46</v>
      </c>
      <c r="B11" s="108" t="s">
        <v>145</v>
      </c>
      <c r="C11" s="23" t="s">
        <v>146</v>
      </c>
      <c r="D11" s="23" t="s">
        <v>64</v>
      </c>
      <c r="E11" s="23" t="s">
        <v>65</v>
      </c>
      <c r="F11" s="23" t="s">
        <v>149</v>
      </c>
      <c r="G11" s="23" t="s">
        <v>150</v>
      </c>
      <c r="H11" s="22">
        <v>8651134.8</v>
      </c>
      <c r="I11" s="22">
        <v>8651134.8</v>
      </c>
      <c r="J11" s="22">
        <v>2162783.7</v>
      </c>
      <c r="K11" s="22"/>
      <c r="L11" s="22">
        <v>6488351.1</v>
      </c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</row>
    <row r="12" ht="31.4" customHeight="1" spans="1:23">
      <c r="A12" s="116" t="s">
        <v>46</v>
      </c>
      <c r="B12" s="108" t="s">
        <v>145</v>
      </c>
      <c r="C12" s="23" t="s">
        <v>146</v>
      </c>
      <c r="D12" s="23" t="s">
        <v>64</v>
      </c>
      <c r="E12" s="23" t="s">
        <v>65</v>
      </c>
      <c r="F12" s="23" t="s">
        <v>151</v>
      </c>
      <c r="G12" s="23" t="s">
        <v>152</v>
      </c>
      <c r="H12" s="22">
        <v>621886.2</v>
      </c>
      <c r="I12" s="22">
        <v>621886.2</v>
      </c>
      <c r="J12" s="22">
        <v>155471.55</v>
      </c>
      <c r="K12" s="22"/>
      <c r="L12" s="22">
        <v>466414.65</v>
      </c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</row>
    <row r="13" ht="31.4" customHeight="1" spans="1:23">
      <c r="A13" s="116" t="s">
        <v>46</v>
      </c>
      <c r="B13" s="108" t="s">
        <v>153</v>
      </c>
      <c r="C13" s="23" t="s">
        <v>154</v>
      </c>
      <c r="D13" s="23" t="s">
        <v>74</v>
      </c>
      <c r="E13" s="23" t="s">
        <v>75</v>
      </c>
      <c r="F13" s="23" t="s">
        <v>155</v>
      </c>
      <c r="G13" s="23" t="s">
        <v>156</v>
      </c>
      <c r="H13" s="22">
        <v>2819094.4</v>
      </c>
      <c r="I13" s="22">
        <v>2819094.4</v>
      </c>
      <c r="J13" s="22">
        <v>704773.6</v>
      </c>
      <c r="K13" s="22"/>
      <c r="L13" s="22">
        <v>2114320.8</v>
      </c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</row>
    <row r="14" ht="31.4" customHeight="1" spans="1:23">
      <c r="A14" s="116" t="s">
        <v>46</v>
      </c>
      <c r="B14" s="108" t="s">
        <v>153</v>
      </c>
      <c r="C14" s="23" t="s">
        <v>154</v>
      </c>
      <c r="D14" s="23" t="s">
        <v>78</v>
      </c>
      <c r="E14" s="23" t="s">
        <v>77</v>
      </c>
      <c r="F14" s="23" t="s">
        <v>157</v>
      </c>
      <c r="G14" s="23" t="s">
        <v>158</v>
      </c>
      <c r="H14" s="22">
        <v>27354.2</v>
      </c>
      <c r="I14" s="22">
        <v>27354.2</v>
      </c>
      <c r="J14" s="22">
        <v>6838.55</v>
      </c>
      <c r="K14" s="22"/>
      <c r="L14" s="22">
        <v>20515.65</v>
      </c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</row>
    <row r="15" ht="31.4" customHeight="1" spans="1:23">
      <c r="A15" s="116" t="s">
        <v>46</v>
      </c>
      <c r="B15" s="108" t="s">
        <v>153</v>
      </c>
      <c r="C15" s="23" t="s">
        <v>154</v>
      </c>
      <c r="D15" s="23" t="s">
        <v>83</v>
      </c>
      <c r="E15" s="23" t="s">
        <v>84</v>
      </c>
      <c r="F15" s="23" t="s">
        <v>159</v>
      </c>
      <c r="G15" s="23" t="s">
        <v>160</v>
      </c>
      <c r="H15" s="22">
        <v>1902888.72</v>
      </c>
      <c r="I15" s="22">
        <v>1902888.72</v>
      </c>
      <c r="J15" s="22">
        <v>475722.18</v>
      </c>
      <c r="K15" s="22"/>
      <c r="L15" s="22">
        <v>1427166.54</v>
      </c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</row>
    <row r="16" ht="31.4" customHeight="1" spans="1:23">
      <c r="A16" s="116" t="s">
        <v>46</v>
      </c>
      <c r="B16" s="108" t="s">
        <v>153</v>
      </c>
      <c r="C16" s="23" t="s">
        <v>154</v>
      </c>
      <c r="D16" s="23" t="s">
        <v>83</v>
      </c>
      <c r="E16" s="23" t="s">
        <v>84</v>
      </c>
      <c r="F16" s="23" t="s">
        <v>161</v>
      </c>
      <c r="G16" s="23" t="s">
        <v>162</v>
      </c>
      <c r="H16" s="22">
        <v>337200</v>
      </c>
      <c r="I16" s="22">
        <v>337200</v>
      </c>
      <c r="J16" s="22">
        <v>84300</v>
      </c>
      <c r="K16" s="22"/>
      <c r="L16" s="22">
        <v>252900</v>
      </c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</row>
    <row r="17" ht="31.4" customHeight="1" spans="1:23">
      <c r="A17" s="116" t="s">
        <v>46</v>
      </c>
      <c r="B17" s="108" t="s">
        <v>153</v>
      </c>
      <c r="C17" s="23" t="s">
        <v>154</v>
      </c>
      <c r="D17" s="23" t="s">
        <v>85</v>
      </c>
      <c r="E17" s="23" t="s">
        <v>86</v>
      </c>
      <c r="F17" s="23" t="s">
        <v>163</v>
      </c>
      <c r="G17" s="23" t="s">
        <v>164</v>
      </c>
      <c r="H17" s="22">
        <v>1393913.49</v>
      </c>
      <c r="I17" s="22">
        <v>1393913.49</v>
      </c>
      <c r="J17" s="22">
        <v>348478.37</v>
      </c>
      <c r="K17" s="22"/>
      <c r="L17" s="22">
        <v>1045435.12</v>
      </c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</row>
    <row r="18" ht="31.4" customHeight="1" spans="1:23">
      <c r="A18" s="116" t="s">
        <v>46</v>
      </c>
      <c r="B18" s="108" t="s">
        <v>153</v>
      </c>
      <c r="C18" s="23" t="s">
        <v>154</v>
      </c>
      <c r="D18" s="23" t="s">
        <v>87</v>
      </c>
      <c r="E18" s="23" t="s">
        <v>88</v>
      </c>
      <c r="F18" s="23" t="s">
        <v>157</v>
      </c>
      <c r="G18" s="23" t="s">
        <v>158</v>
      </c>
      <c r="H18" s="22">
        <v>90090</v>
      </c>
      <c r="I18" s="22">
        <v>90090</v>
      </c>
      <c r="J18" s="22">
        <v>90090</v>
      </c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</row>
    <row r="19" ht="31.4" customHeight="1" spans="1:23">
      <c r="A19" s="116" t="s">
        <v>46</v>
      </c>
      <c r="B19" s="108" t="s">
        <v>165</v>
      </c>
      <c r="C19" s="23" t="s">
        <v>94</v>
      </c>
      <c r="D19" s="23" t="s">
        <v>93</v>
      </c>
      <c r="E19" s="23" t="s">
        <v>94</v>
      </c>
      <c r="F19" s="23" t="s">
        <v>166</v>
      </c>
      <c r="G19" s="23" t="s">
        <v>94</v>
      </c>
      <c r="H19" s="22">
        <v>2240790.73</v>
      </c>
      <c r="I19" s="22">
        <v>2240790.73</v>
      </c>
      <c r="J19" s="22">
        <v>560197.68</v>
      </c>
      <c r="K19" s="22"/>
      <c r="L19" s="22">
        <v>1680593.05</v>
      </c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</row>
    <row r="20" ht="31.4" customHeight="1" spans="1:23">
      <c r="A20" s="116" t="s">
        <v>46</v>
      </c>
      <c r="B20" s="108" t="s">
        <v>167</v>
      </c>
      <c r="C20" s="23" t="s">
        <v>168</v>
      </c>
      <c r="D20" s="23" t="s">
        <v>64</v>
      </c>
      <c r="E20" s="23" t="s">
        <v>65</v>
      </c>
      <c r="F20" s="23" t="s">
        <v>169</v>
      </c>
      <c r="G20" s="23" t="s">
        <v>170</v>
      </c>
      <c r="H20" s="22">
        <v>500000</v>
      </c>
      <c r="I20" s="22">
        <v>500000</v>
      </c>
      <c r="J20" s="22">
        <v>125000</v>
      </c>
      <c r="K20" s="22"/>
      <c r="L20" s="22">
        <v>375000</v>
      </c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</row>
    <row r="21" ht="31.4" customHeight="1" spans="1:23">
      <c r="A21" s="116" t="s">
        <v>46</v>
      </c>
      <c r="B21" s="108" t="s">
        <v>171</v>
      </c>
      <c r="C21" s="23" t="s">
        <v>124</v>
      </c>
      <c r="D21" s="23" t="s">
        <v>64</v>
      </c>
      <c r="E21" s="23" t="s">
        <v>65</v>
      </c>
      <c r="F21" s="23" t="s">
        <v>172</v>
      </c>
      <c r="G21" s="23" t="s">
        <v>124</v>
      </c>
      <c r="H21" s="22">
        <v>80000</v>
      </c>
      <c r="I21" s="22">
        <v>80000</v>
      </c>
      <c r="J21" s="22">
        <v>20000</v>
      </c>
      <c r="K21" s="22"/>
      <c r="L21" s="22">
        <v>60000</v>
      </c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</row>
    <row r="22" ht="31.4" customHeight="1" spans="1:23">
      <c r="A22" s="116" t="s">
        <v>46</v>
      </c>
      <c r="B22" s="108" t="s">
        <v>173</v>
      </c>
      <c r="C22" s="23" t="s">
        <v>174</v>
      </c>
      <c r="D22" s="23" t="s">
        <v>64</v>
      </c>
      <c r="E22" s="23" t="s">
        <v>65</v>
      </c>
      <c r="F22" s="23" t="s">
        <v>175</v>
      </c>
      <c r="G22" s="23" t="s">
        <v>176</v>
      </c>
      <c r="H22" s="22">
        <v>1657530</v>
      </c>
      <c r="I22" s="22">
        <v>1657530</v>
      </c>
      <c r="J22" s="22">
        <v>414382.5</v>
      </c>
      <c r="K22" s="22"/>
      <c r="L22" s="22">
        <v>1243147.5</v>
      </c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</row>
    <row r="23" ht="31.4" customHeight="1" spans="1:23">
      <c r="A23" s="116" t="s">
        <v>46</v>
      </c>
      <c r="B23" s="108" t="s">
        <v>177</v>
      </c>
      <c r="C23" s="23" t="s">
        <v>178</v>
      </c>
      <c r="D23" s="23" t="s">
        <v>64</v>
      </c>
      <c r="E23" s="23" t="s">
        <v>65</v>
      </c>
      <c r="F23" s="23" t="s">
        <v>179</v>
      </c>
      <c r="G23" s="23" t="s">
        <v>178</v>
      </c>
      <c r="H23" s="22">
        <v>386197.76</v>
      </c>
      <c r="I23" s="22">
        <v>386197.76</v>
      </c>
      <c r="J23" s="22">
        <v>96549.44</v>
      </c>
      <c r="K23" s="22"/>
      <c r="L23" s="22">
        <v>289648.32</v>
      </c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</row>
    <row r="24" ht="31.4" customHeight="1" spans="1:23">
      <c r="A24" s="116" t="s">
        <v>46</v>
      </c>
      <c r="B24" s="108" t="s">
        <v>180</v>
      </c>
      <c r="C24" s="23" t="s">
        <v>181</v>
      </c>
      <c r="D24" s="23" t="s">
        <v>64</v>
      </c>
      <c r="E24" s="23" t="s">
        <v>65</v>
      </c>
      <c r="F24" s="23" t="s">
        <v>182</v>
      </c>
      <c r="G24" s="23" t="s">
        <v>183</v>
      </c>
      <c r="H24" s="22">
        <v>353100</v>
      </c>
      <c r="I24" s="22">
        <v>353100</v>
      </c>
      <c r="J24" s="22"/>
      <c r="K24" s="22"/>
      <c r="L24" s="22">
        <v>353100</v>
      </c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</row>
    <row r="25" ht="31.4" customHeight="1" spans="1:23">
      <c r="A25" s="116" t="s">
        <v>46</v>
      </c>
      <c r="B25" s="108" t="s">
        <v>180</v>
      </c>
      <c r="C25" s="23" t="s">
        <v>181</v>
      </c>
      <c r="D25" s="23" t="s">
        <v>64</v>
      </c>
      <c r="E25" s="23" t="s">
        <v>65</v>
      </c>
      <c r="F25" s="23" t="s">
        <v>184</v>
      </c>
      <c r="G25" s="23" t="s">
        <v>185</v>
      </c>
      <c r="H25" s="22">
        <v>14000</v>
      </c>
      <c r="I25" s="22">
        <v>14000</v>
      </c>
      <c r="J25" s="22">
        <v>3500</v>
      </c>
      <c r="K25" s="22"/>
      <c r="L25" s="22">
        <v>10500</v>
      </c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</row>
    <row r="26" ht="31.4" customHeight="1" spans="1:23">
      <c r="A26" s="116" t="s">
        <v>46</v>
      </c>
      <c r="B26" s="108" t="s">
        <v>180</v>
      </c>
      <c r="C26" s="23" t="s">
        <v>181</v>
      </c>
      <c r="D26" s="23" t="s">
        <v>64</v>
      </c>
      <c r="E26" s="23" t="s">
        <v>65</v>
      </c>
      <c r="F26" s="23" t="s">
        <v>186</v>
      </c>
      <c r="G26" s="23" t="s">
        <v>187</v>
      </c>
      <c r="H26" s="22">
        <v>10000</v>
      </c>
      <c r="I26" s="22">
        <v>10000</v>
      </c>
      <c r="J26" s="22">
        <v>2500</v>
      </c>
      <c r="K26" s="22"/>
      <c r="L26" s="22">
        <v>7500</v>
      </c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</row>
    <row r="27" ht="31.4" customHeight="1" spans="1:23">
      <c r="A27" s="116" t="s">
        <v>46</v>
      </c>
      <c r="B27" s="108" t="s">
        <v>180</v>
      </c>
      <c r="C27" s="23" t="s">
        <v>181</v>
      </c>
      <c r="D27" s="23" t="s">
        <v>64</v>
      </c>
      <c r="E27" s="23" t="s">
        <v>65</v>
      </c>
      <c r="F27" s="23" t="s">
        <v>188</v>
      </c>
      <c r="G27" s="23" t="s">
        <v>189</v>
      </c>
      <c r="H27" s="22">
        <v>20000</v>
      </c>
      <c r="I27" s="22">
        <v>20000</v>
      </c>
      <c r="J27" s="22">
        <v>5000</v>
      </c>
      <c r="K27" s="22"/>
      <c r="L27" s="22">
        <v>15000</v>
      </c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</row>
    <row r="28" ht="31.4" customHeight="1" spans="1:23">
      <c r="A28" s="116" t="s">
        <v>46</v>
      </c>
      <c r="B28" s="108" t="s">
        <v>180</v>
      </c>
      <c r="C28" s="23" t="s">
        <v>181</v>
      </c>
      <c r="D28" s="23" t="s">
        <v>64</v>
      </c>
      <c r="E28" s="23" t="s">
        <v>65</v>
      </c>
      <c r="F28" s="23" t="s">
        <v>190</v>
      </c>
      <c r="G28" s="23" t="s">
        <v>191</v>
      </c>
      <c r="H28" s="22">
        <v>30000</v>
      </c>
      <c r="I28" s="22">
        <v>30000</v>
      </c>
      <c r="J28" s="22">
        <v>7500</v>
      </c>
      <c r="K28" s="22"/>
      <c r="L28" s="22">
        <v>22500</v>
      </c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</row>
    <row r="29" ht="31.4" customHeight="1" spans="1:23">
      <c r="A29" s="116" t="s">
        <v>46</v>
      </c>
      <c r="B29" s="108" t="s">
        <v>180</v>
      </c>
      <c r="C29" s="23" t="s">
        <v>181</v>
      </c>
      <c r="D29" s="23" t="s">
        <v>64</v>
      </c>
      <c r="E29" s="23" t="s">
        <v>65</v>
      </c>
      <c r="F29" s="23" t="s">
        <v>192</v>
      </c>
      <c r="G29" s="23" t="s">
        <v>193</v>
      </c>
      <c r="H29" s="22">
        <v>690000</v>
      </c>
      <c r="I29" s="22">
        <v>690000</v>
      </c>
      <c r="J29" s="22"/>
      <c r="K29" s="22"/>
      <c r="L29" s="22">
        <v>690000</v>
      </c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</row>
    <row r="30" ht="31.4" customHeight="1" spans="1:23">
      <c r="A30" s="116" t="s">
        <v>46</v>
      </c>
      <c r="B30" s="108" t="s">
        <v>180</v>
      </c>
      <c r="C30" s="23" t="s">
        <v>181</v>
      </c>
      <c r="D30" s="23" t="s">
        <v>64</v>
      </c>
      <c r="E30" s="23" t="s">
        <v>65</v>
      </c>
      <c r="F30" s="23" t="s">
        <v>194</v>
      </c>
      <c r="G30" s="23" t="s">
        <v>195</v>
      </c>
      <c r="H30" s="22">
        <v>171000</v>
      </c>
      <c r="I30" s="22">
        <v>171000</v>
      </c>
      <c r="J30" s="22">
        <v>42750</v>
      </c>
      <c r="K30" s="22"/>
      <c r="L30" s="22">
        <v>128250</v>
      </c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</row>
    <row r="31" ht="31.4" customHeight="1" spans="1:23">
      <c r="A31" s="116" t="s">
        <v>46</v>
      </c>
      <c r="B31" s="108" t="s">
        <v>180</v>
      </c>
      <c r="C31" s="23" t="s">
        <v>181</v>
      </c>
      <c r="D31" s="23" t="s">
        <v>64</v>
      </c>
      <c r="E31" s="23" t="s">
        <v>65</v>
      </c>
      <c r="F31" s="23" t="s">
        <v>196</v>
      </c>
      <c r="G31" s="23" t="s">
        <v>197</v>
      </c>
      <c r="H31" s="22">
        <v>355000</v>
      </c>
      <c r="I31" s="22">
        <v>355000</v>
      </c>
      <c r="J31" s="22">
        <v>88750</v>
      </c>
      <c r="K31" s="22"/>
      <c r="L31" s="22">
        <v>266250</v>
      </c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</row>
    <row r="32" ht="31.4" customHeight="1" spans="1:23">
      <c r="A32" s="116" t="s">
        <v>46</v>
      </c>
      <c r="B32" s="108" t="s">
        <v>180</v>
      </c>
      <c r="C32" s="23" t="s">
        <v>181</v>
      </c>
      <c r="D32" s="23" t="s">
        <v>64</v>
      </c>
      <c r="E32" s="23" t="s">
        <v>65</v>
      </c>
      <c r="F32" s="23" t="s">
        <v>198</v>
      </c>
      <c r="G32" s="23" t="s">
        <v>199</v>
      </c>
      <c r="H32" s="22">
        <v>50000</v>
      </c>
      <c r="I32" s="22">
        <v>50000</v>
      </c>
      <c r="J32" s="22">
        <v>12500</v>
      </c>
      <c r="K32" s="22"/>
      <c r="L32" s="22">
        <v>37500</v>
      </c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</row>
    <row r="33" ht="31.4" customHeight="1" spans="1:23">
      <c r="A33" s="116" t="s">
        <v>46</v>
      </c>
      <c r="B33" s="108" t="s">
        <v>180</v>
      </c>
      <c r="C33" s="23" t="s">
        <v>181</v>
      </c>
      <c r="D33" s="23" t="s">
        <v>64</v>
      </c>
      <c r="E33" s="23" t="s">
        <v>65</v>
      </c>
      <c r="F33" s="23" t="s">
        <v>200</v>
      </c>
      <c r="G33" s="23" t="s">
        <v>201</v>
      </c>
      <c r="H33" s="22">
        <v>40000</v>
      </c>
      <c r="I33" s="22">
        <v>40000</v>
      </c>
      <c r="J33" s="22">
        <v>10000</v>
      </c>
      <c r="K33" s="22"/>
      <c r="L33" s="22">
        <v>30000</v>
      </c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</row>
    <row r="34" ht="31.4" customHeight="1" spans="1:23">
      <c r="A34" s="116" t="s">
        <v>46</v>
      </c>
      <c r="B34" s="108" t="s">
        <v>180</v>
      </c>
      <c r="C34" s="23" t="s">
        <v>181</v>
      </c>
      <c r="D34" s="23" t="s">
        <v>64</v>
      </c>
      <c r="E34" s="23" t="s">
        <v>65</v>
      </c>
      <c r="F34" s="23" t="s">
        <v>202</v>
      </c>
      <c r="G34" s="23" t="s">
        <v>203</v>
      </c>
      <c r="H34" s="22">
        <v>10000</v>
      </c>
      <c r="I34" s="22">
        <v>10000</v>
      </c>
      <c r="J34" s="22">
        <v>2500</v>
      </c>
      <c r="K34" s="22"/>
      <c r="L34" s="22">
        <v>7500</v>
      </c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</row>
    <row r="35" ht="31.4" customHeight="1" spans="1:23">
      <c r="A35" s="116" t="s">
        <v>46</v>
      </c>
      <c r="B35" s="108" t="s">
        <v>180</v>
      </c>
      <c r="C35" s="23" t="s">
        <v>181</v>
      </c>
      <c r="D35" s="23" t="s">
        <v>64</v>
      </c>
      <c r="E35" s="23" t="s">
        <v>65</v>
      </c>
      <c r="F35" s="23" t="s">
        <v>204</v>
      </c>
      <c r="G35" s="23" t="s">
        <v>205</v>
      </c>
      <c r="H35" s="22">
        <v>104900</v>
      </c>
      <c r="I35" s="22">
        <v>104900</v>
      </c>
      <c r="J35" s="22">
        <v>26225</v>
      </c>
      <c r="K35" s="22"/>
      <c r="L35" s="22">
        <v>78675</v>
      </c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</row>
    <row r="36" ht="31.4" customHeight="1" spans="1:23">
      <c r="A36" s="116" t="s">
        <v>46</v>
      </c>
      <c r="B36" s="108" t="s">
        <v>180</v>
      </c>
      <c r="C36" s="23" t="s">
        <v>181</v>
      </c>
      <c r="D36" s="23" t="s">
        <v>64</v>
      </c>
      <c r="E36" s="23" t="s">
        <v>65</v>
      </c>
      <c r="F36" s="23" t="s">
        <v>206</v>
      </c>
      <c r="G36" s="23" t="s">
        <v>207</v>
      </c>
      <c r="H36" s="22">
        <v>386197.76</v>
      </c>
      <c r="I36" s="22">
        <v>386197.76</v>
      </c>
      <c r="J36" s="22">
        <v>96549.44</v>
      </c>
      <c r="K36" s="22"/>
      <c r="L36" s="22">
        <v>289648.32</v>
      </c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</row>
    <row r="37" ht="31.4" customHeight="1" spans="1:23">
      <c r="A37" s="116" t="s">
        <v>46</v>
      </c>
      <c r="B37" s="108" t="s">
        <v>180</v>
      </c>
      <c r="C37" s="23" t="s">
        <v>181</v>
      </c>
      <c r="D37" s="23" t="s">
        <v>64</v>
      </c>
      <c r="E37" s="23" t="s">
        <v>65</v>
      </c>
      <c r="F37" s="23" t="s">
        <v>175</v>
      </c>
      <c r="G37" s="23" t="s">
        <v>176</v>
      </c>
      <c r="H37" s="22">
        <v>157860</v>
      </c>
      <c r="I37" s="22">
        <v>157860</v>
      </c>
      <c r="J37" s="22">
        <v>39465</v>
      </c>
      <c r="K37" s="22"/>
      <c r="L37" s="22">
        <v>118395</v>
      </c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</row>
    <row r="38" ht="31.4" customHeight="1" spans="1:23">
      <c r="A38" s="116" t="s">
        <v>46</v>
      </c>
      <c r="B38" s="108" t="s">
        <v>180</v>
      </c>
      <c r="C38" s="23" t="s">
        <v>181</v>
      </c>
      <c r="D38" s="23" t="s">
        <v>64</v>
      </c>
      <c r="E38" s="23" t="s">
        <v>65</v>
      </c>
      <c r="F38" s="23" t="s">
        <v>208</v>
      </c>
      <c r="G38" s="23" t="s">
        <v>209</v>
      </c>
      <c r="H38" s="22">
        <v>1092889.23</v>
      </c>
      <c r="I38" s="22">
        <v>1092889.23</v>
      </c>
      <c r="J38" s="22">
        <v>273222.31</v>
      </c>
      <c r="K38" s="22"/>
      <c r="L38" s="22">
        <v>819666.92</v>
      </c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</row>
    <row r="39" ht="31.4" customHeight="1" spans="1:23">
      <c r="A39" s="116" t="s">
        <v>46</v>
      </c>
      <c r="B39" s="108" t="s">
        <v>180</v>
      </c>
      <c r="C39" s="23" t="s">
        <v>181</v>
      </c>
      <c r="D39" s="23" t="s">
        <v>72</v>
      </c>
      <c r="E39" s="23" t="s">
        <v>73</v>
      </c>
      <c r="F39" s="23" t="s">
        <v>208</v>
      </c>
      <c r="G39" s="23" t="s">
        <v>209</v>
      </c>
      <c r="H39" s="22">
        <v>65970</v>
      </c>
      <c r="I39" s="22">
        <v>65970</v>
      </c>
      <c r="J39" s="22">
        <v>16492.5</v>
      </c>
      <c r="K39" s="22"/>
      <c r="L39" s="22">
        <v>49477.5</v>
      </c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</row>
    <row r="40" ht="31.4" customHeight="1" spans="1:23">
      <c r="A40" s="116" t="s">
        <v>46</v>
      </c>
      <c r="B40" s="108" t="s">
        <v>210</v>
      </c>
      <c r="C40" s="23"/>
      <c r="D40" s="23" t="s">
        <v>66</v>
      </c>
      <c r="E40" s="23" t="s">
        <v>67</v>
      </c>
      <c r="F40" s="117">
        <v>302</v>
      </c>
      <c r="G40" s="117" t="s">
        <v>211</v>
      </c>
      <c r="H40" s="22">
        <v>4890000</v>
      </c>
      <c r="I40" s="22">
        <v>4890000</v>
      </c>
      <c r="J40" s="22"/>
      <c r="K40" s="22"/>
      <c r="L40" s="22">
        <v>4890000</v>
      </c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</row>
    <row r="41" ht="31.4" customHeight="1" spans="1:23">
      <c r="A41" s="116" t="s">
        <v>46</v>
      </c>
      <c r="B41" s="108" t="s">
        <v>212</v>
      </c>
      <c r="C41" s="23" t="s">
        <v>213</v>
      </c>
      <c r="D41" s="23" t="s">
        <v>64</v>
      </c>
      <c r="E41" s="23" t="s">
        <v>65</v>
      </c>
      <c r="F41" s="23" t="s">
        <v>151</v>
      </c>
      <c r="G41" s="23" t="s">
        <v>152</v>
      </c>
      <c r="H41" s="22">
        <v>4139352</v>
      </c>
      <c r="I41" s="22">
        <v>4139352</v>
      </c>
      <c r="J41" s="22">
        <v>1034838</v>
      </c>
      <c r="K41" s="22"/>
      <c r="L41" s="22">
        <v>3104514</v>
      </c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</row>
    <row r="42" ht="31.4" customHeight="1" spans="1:23">
      <c r="A42" s="116" t="s">
        <v>46</v>
      </c>
      <c r="B42" s="108" t="s">
        <v>214</v>
      </c>
      <c r="C42" s="23" t="s">
        <v>146</v>
      </c>
      <c r="D42" s="23" t="s">
        <v>64</v>
      </c>
      <c r="E42" s="23" t="s">
        <v>65</v>
      </c>
      <c r="F42" s="23" t="s">
        <v>147</v>
      </c>
      <c r="G42" s="23" t="s">
        <v>148</v>
      </c>
      <c r="H42" s="22">
        <v>415107</v>
      </c>
      <c r="I42" s="22">
        <v>415107</v>
      </c>
      <c r="J42" s="22">
        <v>103776.75</v>
      </c>
      <c r="K42" s="22"/>
      <c r="L42" s="22">
        <v>311330.25</v>
      </c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</row>
    <row r="43" ht="31.4" customHeight="1" spans="1:23">
      <c r="A43" s="116" t="s">
        <v>46</v>
      </c>
      <c r="B43" s="108" t="s">
        <v>214</v>
      </c>
      <c r="C43" s="23" t="s">
        <v>146</v>
      </c>
      <c r="D43" s="23" t="s">
        <v>64</v>
      </c>
      <c r="E43" s="23" t="s">
        <v>65</v>
      </c>
      <c r="F43" s="23" t="s">
        <v>149</v>
      </c>
      <c r="G43" s="23" t="s">
        <v>150</v>
      </c>
      <c r="H43" s="22">
        <v>552043.8</v>
      </c>
      <c r="I43" s="22">
        <v>552043.8</v>
      </c>
      <c r="J43" s="22">
        <v>138010.95</v>
      </c>
      <c r="K43" s="22"/>
      <c r="L43" s="22">
        <v>414032.85</v>
      </c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</row>
    <row r="44" ht="31.4" customHeight="1" spans="1:23">
      <c r="A44" s="116" t="s">
        <v>46</v>
      </c>
      <c r="B44" s="108" t="s">
        <v>214</v>
      </c>
      <c r="C44" s="23" t="s">
        <v>146</v>
      </c>
      <c r="D44" s="23" t="s">
        <v>64</v>
      </c>
      <c r="E44" s="23" t="s">
        <v>65</v>
      </c>
      <c r="F44" s="23" t="s">
        <v>151</v>
      </c>
      <c r="G44" s="23" t="s">
        <v>152</v>
      </c>
      <c r="H44" s="22">
        <v>37592.25</v>
      </c>
      <c r="I44" s="22">
        <v>37592.25</v>
      </c>
      <c r="J44" s="22">
        <v>9398.06</v>
      </c>
      <c r="K44" s="22"/>
      <c r="L44" s="22">
        <v>28194.19</v>
      </c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</row>
    <row r="45" ht="31.4" customHeight="1" spans="1:23">
      <c r="A45" s="116" t="s">
        <v>46</v>
      </c>
      <c r="B45" s="108" t="s">
        <v>215</v>
      </c>
      <c r="C45" s="23" t="s">
        <v>154</v>
      </c>
      <c r="D45" s="23" t="s">
        <v>74</v>
      </c>
      <c r="E45" s="23" t="s">
        <v>75</v>
      </c>
      <c r="F45" s="23" t="s">
        <v>155</v>
      </c>
      <c r="G45" s="23" t="s">
        <v>156</v>
      </c>
      <c r="H45" s="22">
        <v>175369.76</v>
      </c>
      <c r="I45" s="22">
        <v>175369.76</v>
      </c>
      <c r="J45" s="22">
        <v>43842.44</v>
      </c>
      <c r="K45" s="22"/>
      <c r="L45" s="22">
        <v>131527.32</v>
      </c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</row>
    <row r="46" ht="31.4" customHeight="1" spans="1:23">
      <c r="A46" s="116" t="s">
        <v>46</v>
      </c>
      <c r="B46" s="108" t="s">
        <v>215</v>
      </c>
      <c r="C46" s="23" t="s">
        <v>154</v>
      </c>
      <c r="D46" s="23" t="s">
        <v>78</v>
      </c>
      <c r="E46" s="23" t="s">
        <v>77</v>
      </c>
      <c r="F46" s="23" t="s">
        <v>157</v>
      </c>
      <c r="G46" s="23" t="s">
        <v>158</v>
      </c>
      <c r="H46" s="22">
        <v>1694.36</v>
      </c>
      <c r="I46" s="22">
        <v>1694.36</v>
      </c>
      <c r="J46" s="22">
        <v>423.59</v>
      </c>
      <c r="K46" s="22"/>
      <c r="L46" s="22">
        <v>1270.77</v>
      </c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</row>
    <row r="47" ht="31.4" customHeight="1" spans="1:23">
      <c r="A47" s="116" t="s">
        <v>46</v>
      </c>
      <c r="B47" s="108" t="s">
        <v>215</v>
      </c>
      <c r="C47" s="23" t="s">
        <v>154</v>
      </c>
      <c r="D47" s="23" t="s">
        <v>83</v>
      </c>
      <c r="E47" s="23" t="s">
        <v>84</v>
      </c>
      <c r="F47" s="23" t="s">
        <v>159</v>
      </c>
      <c r="G47" s="23" t="s">
        <v>160</v>
      </c>
      <c r="H47" s="22">
        <v>118374.59</v>
      </c>
      <c r="I47" s="22">
        <v>118374.59</v>
      </c>
      <c r="J47" s="22">
        <v>29593.65</v>
      </c>
      <c r="K47" s="22"/>
      <c r="L47" s="22">
        <v>88780.94</v>
      </c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</row>
    <row r="48" ht="31.4" customHeight="1" spans="1:23">
      <c r="A48" s="116" t="s">
        <v>46</v>
      </c>
      <c r="B48" s="108" t="s">
        <v>215</v>
      </c>
      <c r="C48" s="23" t="s">
        <v>154</v>
      </c>
      <c r="D48" s="23" t="s">
        <v>85</v>
      </c>
      <c r="E48" s="23" t="s">
        <v>86</v>
      </c>
      <c r="F48" s="23" t="s">
        <v>163</v>
      </c>
      <c r="G48" s="23" t="s">
        <v>164</v>
      </c>
      <c r="H48" s="22">
        <v>54803.05</v>
      </c>
      <c r="I48" s="22">
        <v>54803.05</v>
      </c>
      <c r="J48" s="22">
        <v>13700.76</v>
      </c>
      <c r="K48" s="22"/>
      <c r="L48" s="22">
        <v>41102.29</v>
      </c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</row>
    <row r="49" ht="31.4" customHeight="1" spans="1:23">
      <c r="A49" s="116" t="s">
        <v>46</v>
      </c>
      <c r="B49" s="108" t="s">
        <v>215</v>
      </c>
      <c r="C49" s="23" t="s">
        <v>154</v>
      </c>
      <c r="D49" s="23" t="s">
        <v>87</v>
      </c>
      <c r="E49" s="23" t="s">
        <v>88</v>
      </c>
      <c r="F49" s="23" t="s">
        <v>157</v>
      </c>
      <c r="G49" s="23" t="s">
        <v>158</v>
      </c>
      <c r="H49" s="22">
        <v>3120</v>
      </c>
      <c r="I49" s="22">
        <v>3120</v>
      </c>
      <c r="J49" s="22">
        <v>3120</v>
      </c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</row>
    <row r="50" ht="31.4" customHeight="1" spans="1:23">
      <c r="A50" s="116" t="s">
        <v>46</v>
      </c>
      <c r="B50" s="108" t="s">
        <v>216</v>
      </c>
      <c r="C50" s="23" t="s">
        <v>94</v>
      </c>
      <c r="D50" s="23" t="s">
        <v>93</v>
      </c>
      <c r="E50" s="23" t="s">
        <v>94</v>
      </c>
      <c r="F50" s="23" t="s">
        <v>166</v>
      </c>
      <c r="G50" s="23" t="s">
        <v>94</v>
      </c>
      <c r="H50" s="22">
        <v>124376.51</v>
      </c>
      <c r="I50" s="22">
        <v>124376.51</v>
      </c>
      <c r="J50" s="22">
        <v>31094.13</v>
      </c>
      <c r="K50" s="22"/>
      <c r="L50" s="22">
        <v>93282.38</v>
      </c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</row>
    <row r="51" ht="31.4" customHeight="1" spans="1:23">
      <c r="A51" s="116" t="s">
        <v>46</v>
      </c>
      <c r="B51" s="108" t="s">
        <v>217</v>
      </c>
      <c r="C51" s="23" t="s">
        <v>174</v>
      </c>
      <c r="D51" s="23" t="s">
        <v>64</v>
      </c>
      <c r="E51" s="23" t="s">
        <v>65</v>
      </c>
      <c r="F51" s="23" t="s">
        <v>175</v>
      </c>
      <c r="G51" s="23" t="s">
        <v>176</v>
      </c>
      <c r="H51" s="22">
        <v>98280</v>
      </c>
      <c r="I51" s="22">
        <v>98280</v>
      </c>
      <c r="J51" s="22">
        <v>24570</v>
      </c>
      <c r="K51" s="22"/>
      <c r="L51" s="22">
        <v>73710</v>
      </c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</row>
    <row r="52" ht="31.4" customHeight="1" spans="1:23">
      <c r="A52" s="116" t="s">
        <v>46</v>
      </c>
      <c r="B52" s="108" t="s">
        <v>218</v>
      </c>
      <c r="C52" s="23" t="s">
        <v>178</v>
      </c>
      <c r="D52" s="23" t="s">
        <v>64</v>
      </c>
      <c r="E52" s="23" t="s">
        <v>65</v>
      </c>
      <c r="F52" s="23" t="s">
        <v>179</v>
      </c>
      <c r="G52" s="23" t="s">
        <v>178</v>
      </c>
      <c r="H52" s="22">
        <v>24058.42</v>
      </c>
      <c r="I52" s="22">
        <v>24058.42</v>
      </c>
      <c r="J52" s="22">
        <v>6014.61</v>
      </c>
      <c r="K52" s="22"/>
      <c r="L52" s="22">
        <v>18043.81</v>
      </c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</row>
    <row r="53" ht="31.4" customHeight="1" spans="1:23">
      <c r="A53" s="116" t="s">
        <v>46</v>
      </c>
      <c r="B53" s="108" t="s">
        <v>219</v>
      </c>
      <c r="C53" s="23" t="s">
        <v>181</v>
      </c>
      <c r="D53" s="23" t="s">
        <v>64</v>
      </c>
      <c r="E53" s="23" t="s">
        <v>65</v>
      </c>
      <c r="F53" s="23" t="s">
        <v>182</v>
      </c>
      <c r="G53" s="23" t="s">
        <v>183</v>
      </c>
      <c r="H53" s="22">
        <v>9129.89</v>
      </c>
      <c r="I53" s="22">
        <v>9129.89</v>
      </c>
      <c r="J53" s="22">
        <v>2282.47</v>
      </c>
      <c r="K53" s="22"/>
      <c r="L53" s="22">
        <v>6847.42</v>
      </c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</row>
    <row r="54" ht="31.4" customHeight="1" spans="1:23">
      <c r="A54" s="116" t="s">
        <v>46</v>
      </c>
      <c r="B54" s="108" t="s">
        <v>219</v>
      </c>
      <c r="C54" s="23" t="s">
        <v>181</v>
      </c>
      <c r="D54" s="23" t="s">
        <v>64</v>
      </c>
      <c r="E54" s="23" t="s">
        <v>65</v>
      </c>
      <c r="F54" s="23" t="s">
        <v>184</v>
      </c>
      <c r="G54" s="23" t="s">
        <v>185</v>
      </c>
      <c r="H54" s="22">
        <v>1258.85</v>
      </c>
      <c r="I54" s="22">
        <v>1258.85</v>
      </c>
      <c r="J54" s="22">
        <v>314.71</v>
      </c>
      <c r="K54" s="22"/>
      <c r="L54" s="22">
        <v>944.14</v>
      </c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</row>
    <row r="55" ht="31.4" customHeight="1" spans="1:23">
      <c r="A55" s="116" t="s">
        <v>46</v>
      </c>
      <c r="B55" s="108" t="s">
        <v>219</v>
      </c>
      <c r="C55" s="23" t="s">
        <v>181</v>
      </c>
      <c r="D55" s="23" t="s">
        <v>64</v>
      </c>
      <c r="E55" s="23" t="s">
        <v>65</v>
      </c>
      <c r="F55" s="23" t="s">
        <v>186</v>
      </c>
      <c r="G55" s="23" t="s">
        <v>187</v>
      </c>
      <c r="H55" s="22">
        <v>1779.7</v>
      </c>
      <c r="I55" s="22">
        <v>1779.7</v>
      </c>
      <c r="J55" s="22">
        <v>444.93</v>
      </c>
      <c r="K55" s="22"/>
      <c r="L55" s="22">
        <v>1334.77</v>
      </c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</row>
    <row r="56" ht="31.4" customHeight="1" spans="1:23">
      <c r="A56" s="116" t="s">
        <v>46</v>
      </c>
      <c r="B56" s="108" t="s">
        <v>219</v>
      </c>
      <c r="C56" s="23" t="s">
        <v>181</v>
      </c>
      <c r="D56" s="23" t="s">
        <v>64</v>
      </c>
      <c r="E56" s="23" t="s">
        <v>65</v>
      </c>
      <c r="F56" s="23" t="s">
        <v>188</v>
      </c>
      <c r="G56" s="23" t="s">
        <v>189</v>
      </c>
      <c r="H56" s="22">
        <v>1732.68</v>
      </c>
      <c r="I56" s="22">
        <v>1732.68</v>
      </c>
      <c r="J56" s="22">
        <v>433.17</v>
      </c>
      <c r="K56" s="22"/>
      <c r="L56" s="22">
        <v>1299.51</v>
      </c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</row>
    <row r="57" ht="31.4" customHeight="1" spans="1:23">
      <c r="A57" s="116" t="s">
        <v>46</v>
      </c>
      <c r="B57" s="108" t="s">
        <v>219</v>
      </c>
      <c r="C57" s="23" t="s">
        <v>181</v>
      </c>
      <c r="D57" s="23" t="s">
        <v>64</v>
      </c>
      <c r="E57" s="23" t="s">
        <v>65</v>
      </c>
      <c r="F57" s="23" t="s">
        <v>190</v>
      </c>
      <c r="G57" s="23" t="s">
        <v>191</v>
      </c>
      <c r="H57" s="22">
        <v>5727.82</v>
      </c>
      <c r="I57" s="22">
        <v>5727.82</v>
      </c>
      <c r="J57" s="22">
        <v>1431.96</v>
      </c>
      <c r="K57" s="22"/>
      <c r="L57" s="22">
        <v>4295.86</v>
      </c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</row>
    <row r="58" ht="31.4" customHeight="1" spans="1:23">
      <c r="A58" s="116" t="s">
        <v>46</v>
      </c>
      <c r="B58" s="108" t="s">
        <v>219</v>
      </c>
      <c r="C58" s="23" t="s">
        <v>181</v>
      </c>
      <c r="D58" s="23" t="s">
        <v>64</v>
      </c>
      <c r="E58" s="23" t="s">
        <v>65</v>
      </c>
      <c r="F58" s="23" t="s">
        <v>192</v>
      </c>
      <c r="G58" s="23" t="s">
        <v>193</v>
      </c>
      <c r="H58" s="22">
        <v>7707.96</v>
      </c>
      <c r="I58" s="22">
        <v>7707.96</v>
      </c>
      <c r="J58" s="22">
        <v>1926.99</v>
      </c>
      <c r="K58" s="22"/>
      <c r="L58" s="22">
        <v>5780.97</v>
      </c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</row>
    <row r="59" ht="31.4" customHeight="1" spans="1:23">
      <c r="A59" s="116" t="s">
        <v>46</v>
      </c>
      <c r="B59" s="108" t="s">
        <v>219</v>
      </c>
      <c r="C59" s="23" t="s">
        <v>181</v>
      </c>
      <c r="D59" s="23" t="s">
        <v>64</v>
      </c>
      <c r="E59" s="23" t="s">
        <v>65</v>
      </c>
      <c r="F59" s="23" t="s">
        <v>194</v>
      </c>
      <c r="G59" s="23" t="s">
        <v>195</v>
      </c>
      <c r="H59" s="22">
        <v>47565.44</v>
      </c>
      <c r="I59" s="22">
        <v>47565.44</v>
      </c>
      <c r="J59" s="22">
        <v>11891.36</v>
      </c>
      <c r="K59" s="22"/>
      <c r="L59" s="22">
        <v>35674.08</v>
      </c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</row>
    <row r="60" ht="31.4" customHeight="1" spans="1:23">
      <c r="A60" s="116" t="s">
        <v>46</v>
      </c>
      <c r="B60" s="108" t="s">
        <v>219</v>
      </c>
      <c r="C60" s="23" t="s">
        <v>181</v>
      </c>
      <c r="D60" s="23" t="s">
        <v>64</v>
      </c>
      <c r="E60" s="23" t="s">
        <v>65</v>
      </c>
      <c r="F60" s="23" t="s">
        <v>196</v>
      </c>
      <c r="G60" s="23" t="s">
        <v>197</v>
      </c>
      <c r="H60" s="22">
        <v>831.96</v>
      </c>
      <c r="I60" s="22">
        <v>831.96</v>
      </c>
      <c r="J60" s="22">
        <v>207.99</v>
      </c>
      <c r="K60" s="22"/>
      <c r="L60" s="22">
        <v>623.97</v>
      </c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</row>
    <row r="61" ht="31.4" customHeight="1" spans="1:23">
      <c r="A61" s="116" t="s">
        <v>46</v>
      </c>
      <c r="B61" s="108" t="s">
        <v>219</v>
      </c>
      <c r="C61" s="23" t="s">
        <v>181</v>
      </c>
      <c r="D61" s="23" t="s">
        <v>64</v>
      </c>
      <c r="E61" s="23" t="s">
        <v>65</v>
      </c>
      <c r="F61" s="23" t="s">
        <v>206</v>
      </c>
      <c r="G61" s="23" t="s">
        <v>207</v>
      </c>
      <c r="H61" s="22">
        <v>24058.42</v>
      </c>
      <c r="I61" s="22">
        <v>24058.42</v>
      </c>
      <c r="J61" s="22">
        <v>6014.61</v>
      </c>
      <c r="K61" s="22"/>
      <c r="L61" s="22">
        <v>18043.81</v>
      </c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</row>
    <row r="62" ht="31.4" customHeight="1" spans="1:23">
      <c r="A62" s="116" t="s">
        <v>46</v>
      </c>
      <c r="B62" s="108" t="s">
        <v>219</v>
      </c>
      <c r="C62" s="23" t="s">
        <v>181</v>
      </c>
      <c r="D62" s="23" t="s">
        <v>64</v>
      </c>
      <c r="E62" s="23" t="s">
        <v>65</v>
      </c>
      <c r="F62" s="23" t="s">
        <v>175</v>
      </c>
      <c r="G62" s="23" t="s">
        <v>176</v>
      </c>
      <c r="H62" s="22">
        <v>9360</v>
      </c>
      <c r="I62" s="22">
        <v>9360</v>
      </c>
      <c r="J62" s="22">
        <v>2340</v>
      </c>
      <c r="K62" s="22"/>
      <c r="L62" s="22">
        <v>7020</v>
      </c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</row>
    <row r="63" ht="31.4" customHeight="1" spans="1:23">
      <c r="A63" s="116" t="s">
        <v>46</v>
      </c>
      <c r="B63" s="108" t="s">
        <v>219</v>
      </c>
      <c r="C63" s="23" t="s">
        <v>181</v>
      </c>
      <c r="D63" s="23" t="s">
        <v>64</v>
      </c>
      <c r="E63" s="23" t="s">
        <v>65</v>
      </c>
      <c r="F63" s="23" t="s">
        <v>208</v>
      </c>
      <c r="G63" s="23" t="s">
        <v>209</v>
      </c>
      <c r="H63" s="22">
        <v>4774.11</v>
      </c>
      <c r="I63" s="22">
        <v>4774.11</v>
      </c>
      <c r="J63" s="22">
        <v>1193.53</v>
      </c>
      <c r="K63" s="22"/>
      <c r="L63" s="22">
        <v>3580.58</v>
      </c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</row>
    <row r="64" ht="31.4" customHeight="1" spans="1:23">
      <c r="A64" s="116" t="s">
        <v>46</v>
      </c>
      <c r="B64" s="108" t="s">
        <v>220</v>
      </c>
      <c r="C64" s="23" t="s">
        <v>213</v>
      </c>
      <c r="D64" s="23" t="s">
        <v>64</v>
      </c>
      <c r="E64" s="23" t="s">
        <v>65</v>
      </c>
      <c r="F64" s="23" t="s">
        <v>151</v>
      </c>
      <c r="G64" s="23" t="s">
        <v>152</v>
      </c>
      <c r="H64" s="22">
        <v>261324</v>
      </c>
      <c r="I64" s="22">
        <v>261324</v>
      </c>
      <c r="J64" s="22">
        <v>65331</v>
      </c>
      <c r="K64" s="22"/>
      <c r="L64" s="22">
        <v>195993</v>
      </c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</row>
    <row r="65" ht="18.75" customHeight="1" spans="1:23">
      <c r="A65" s="31" t="s">
        <v>95</v>
      </c>
      <c r="B65" s="32"/>
      <c r="C65" s="32"/>
      <c r="D65" s="32"/>
      <c r="E65" s="32"/>
      <c r="F65" s="32"/>
      <c r="G65" s="33"/>
      <c r="H65" s="22">
        <v>42177554.26</v>
      </c>
      <c r="I65" s="22">
        <v>42177554.26</v>
      </c>
      <c r="J65" s="22">
        <v>9131021.08</v>
      </c>
      <c r="K65" s="22"/>
      <c r="L65" s="22">
        <v>33046533.18</v>
      </c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</row>
    <row r="67" customHeight="1" spans="1:1">
      <c r="A67" s="106" t="s">
        <v>127</v>
      </c>
    </row>
    <row r="73" ht="18" customHeight="1" spans="9:9">
      <c r="I73" s="119"/>
    </row>
  </sheetData>
  <autoFilter ref="A9:W67">
    <extLst/>
  </autoFilter>
  <mergeCells count="30">
    <mergeCell ref="A2:W2"/>
    <mergeCell ref="A3:G3"/>
    <mergeCell ref="H4:W4"/>
    <mergeCell ref="I5:M5"/>
    <mergeCell ref="N5:P5"/>
    <mergeCell ref="R5:W5"/>
    <mergeCell ref="A65:G65"/>
    <mergeCell ref="A4:A7"/>
    <mergeCell ref="B4:B7"/>
    <mergeCell ref="C4:C7"/>
    <mergeCell ref="D4:D7"/>
    <mergeCell ref="E4:E7"/>
    <mergeCell ref="F4:F7"/>
    <mergeCell ref="G4:G7"/>
    <mergeCell ref="H5:H7"/>
    <mergeCell ref="I6:I7"/>
    <mergeCell ref="J6:J7"/>
    <mergeCell ref="K6:K7"/>
    <mergeCell ref="L6:L7"/>
    <mergeCell ref="M6:M7"/>
    <mergeCell ref="N6:N7"/>
    <mergeCell ref="O6:O7"/>
    <mergeCell ref="P6:P7"/>
    <mergeCell ref="Q5:Q7"/>
    <mergeCell ref="R6:R7"/>
    <mergeCell ref="S6:S7"/>
    <mergeCell ref="T6:T7"/>
    <mergeCell ref="U6:U7"/>
    <mergeCell ref="V6:V7"/>
    <mergeCell ref="W6:W7"/>
  </mergeCells>
  <pageMargins left="0.75" right="0.75" top="1" bottom="1" header="0.5" footer="0.5"/>
  <pageSetup paperSize="9" scale="33" fitToHeight="0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W56"/>
  <sheetViews>
    <sheetView showZeros="0" topLeftCell="A43" workbookViewId="0">
      <selection activeCell="A56" sqref="A56"/>
    </sheetView>
  </sheetViews>
  <sheetFormatPr defaultColWidth="9.14166666666667" defaultRowHeight="14.25" customHeight="1"/>
  <cols>
    <col min="1" max="1" width="18.625" customWidth="1"/>
    <col min="2" max="2" width="21.0333333333333" customWidth="1"/>
    <col min="3" max="3" width="31.3166666666667" customWidth="1"/>
    <col min="4" max="4" width="23.85" customWidth="1"/>
    <col min="5" max="5" width="15.6" customWidth="1"/>
    <col min="6" max="6" width="19.7416666666667" customWidth="1"/>
    <col min="7" max="7" width="14.8833333333333" customWidth="1"/>
    <col min="8" max="8" width="19.7416666666667" customWidth="1"/>
    <col min="9" max="16" width="14.175" customWidth="1"/>
    <col min="17" max="17" width="13.6" customWidth="1"/>
    <col min="18" max="23" width="15.175" customWidth="1"/>
  </cols>
  <sheetData>
    <row r="1" ht="13.5" customHeight="1" spans="5:23">
      <c r="E1" s="1"/>
      <c r="F1" s="1"/>
      <c r="G1" s="1"/>
      <c r="H1" s="1"/>
      <c r="U1" s="114"/>
      <c r="W1" s="54" t="s">
        <v>221</v>
      </c>
    </row>
    <row r="2" ht="27.75" customHeight="1" spans="1:23">
      <c r="A2" s="28" t="s">
        <v>222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</row>
    <row r="3" ht="13.5" customHeight="1" spans="1:23">
      <c r="A3" s="4" t="str">
        <f>"单位名称："&amp;"云南省人民政府外事办公室（本级）"</f>
        <v>单位名称：云南省人民政府外事办公室（本级）</v>
      </c>
      <c r="B3" s="107" t="str">
        <f t="shared" ref="A3:B3" si="0">"单位名称："&amp;"云南省人民政府外事办公室"</f>
        <v>单位名称：云南省人民政府外事办公室</v>
      </c>
      <c r="C3" s="107"/>
      <c r="D3" s="107"/>
      <c r="E3" s="107"/>
      <c r="F3" s="107"/>
      <c r="G3" s="107"/>
      <c r="H3" s="107"/>
      <c r="I3" s="107"/>
      <c r="J3" s="6"/>
      <c r="K3" s="6"/>
      <c r="L3" s="6"/>
      <c r="M3" s="6"/>
      <c r="N3" s="6"/>
      <c r="O3" s="6"/>
      <c r="P3" s="6"/>
      <c r="Q3" s="6"/>
      <c r="U3" s="114"/>
      <c r="W3" s="102" t="s">
        <v>120</v>
      </c>
    </row>
    <row r="4" ht="21.75" customHeight="1" spans="1:23">
      <c r="A4" s="8" t="s">
        <v>223</v>
      </c>
      <c r="B4" s="8" t="s">
        <v>131</v>
      </c>
      <c r="C4" s="8" t="s">
        <v>132</v>
      </c>
      <c r="D4" s="8" t="s">
        <v>224</v>
      </c>
      <c r="E4" s="9" t="s">
        <v>133</v>
      </c>
      <c r="F4" s="9" t="s">
        <v>134</v>
      </c>
      <c r="G4" s="9" t="s">
        <v>135</v>
      </c>
      <c r="H4" s="9" t="s">
        <v>136</v>
      </c>
      <c r="I4" s="61" t="s">
        <v>31</v>
      </c>
      <c r="J4" s="61" t="s">
        <v>225</v>
      </c>
      <c r="K4" s="61"/>
      <c r="L4" s="61"/>
      <c r="M4" s="61"/>
      <c r="N4" s="111" t="s">
        <v>138</v>
      </c>
      <c r="O4" s="111"/>
      <c r="P4" s="111"/>
      <c r="Q4" s="9" t="s">
        <v>37</v>
      </c>
      <c r="R4" s="10" t="s">
        <v>52</v>
      </c>
      <c r="S4" s="11"/>
      <c r="T4" s="11"/>
      <c r="U4" s="11"/>
      <c r="V4" s="11"/>
      <c r="W4" s="12"/>
    </row>
    <row r="5" ht="21.75" customHeight="1" spans="1:23">
      <c r="A5" s="13"/>
      <c r="B5" s="13"/>
      <c r="C5" s="13"/>
      <c r="D5" s="13"/>
      <c r="E5" s="14"/>
      <c r="F5" s="14"/>
      <c r="G5" s="14"/>
      <c r="H5" s="14"/>
      <c r="I5" s="61"/>
      <c r="J5" s="45" t="s">
        <v>34</v>
      </c>
      <c r="K5" s="45"/>
      <c r="L5" s="45" t="s">
        <v>35</v>
      </c>
      <c r="M5" s="45" t="s">
        <v>36</v>
      </c>
      <c r="N5" s="112" t="s">
        <v>34</v>
      </c>
      <c r="O5" s="112" t="s">
        <v>35</v>
      </c>
      <c r="P5" s="112" t="s">
        <v>36</v>
      </c>
      <c r="Q5" s="14"/>
      <c r="R5" s="9" t="s">
        <v>33</v>
      </c>
      <c r="S5" s="9" t="s">
        <v>44</v>
      </c>
      <c r="T5" s="9" t="s">
        <v>144</v>
      </c>
      <c r="U5" s="9" t="s">
        <v>40</v>
      </c>
      <c r="V5" s="9" t="s">
        <v>41</v>
      </c>
      <c r="W5" s="9" t="s">
        <v>42</v>
      </c>
    </row>
    <row r="6" ht="40.5" customHeight="1" spans="1:23">
      <c r="A6" s="16"/>
      <c r="B6" s="16"/>
      <c r="C6" s="16"/>
      <c r="D6" s="16"/>
      <c r="E6" s="17"/>
      <c r="F6" s="17"/>
      <c r="G6" s="17"/>
      <c r="H6" s="17"/>
      <c r="I6" s="61"/>
      <c r="J6" s="45" t="s">
        <v>33</v>
      </c>
      <c r="K6" s="45" t="s">
        <v>226</v>
      </c>
      <c r="L6" s="45"/>
      <c r="M6" s="45"/>
      <c r="N6" s="17"/>
      <c r="O6" s="17"/>
      <c r="P6" s="17"/>
      <c r="Q6" s="17"/>
      <c r="R6" s="17"/>
      <c r="S6" s="17"/>
      <c r="T6" s="17"/>
      <c r="U6" s="18"/>
      <c r="V6" s="17"/>
      <c r="W6" s="17"/>
    </row>
    <row r="7" ht="15" customHeight="1" spans="1:23">
      <c r="A7" s="19">
        <v>1</v>
      </c>
      <c r="B7" s="19">
        <v>2</v>
      </c>
      <c r="C7" s="19">
        <v>3</v>
      </c>
      <c r="D7" s="19">
        <v>4</v>
      </c>
      <c r="E7" s="19">
        <v>5</v>
      </c>
      <c r="F7" s="19">
        <v>6</v>
      </c>
      <c r="G7" s="19">
        <v>7</v>
      </c>
      <c r="H7" s="19">
        <v>8</v>
      </c>
      <c r="I7" s="19">
        <v>9</v>
      </c>
      <c r="J7" s="19">
        <v>10</v>
      </c>
      <c r="K7" s="19">
        <v>11</v>
      </c>
      <c r="L7" s="19">
        <v>12</v>
      </c>
      <c r="M7" s="19">
        <v>13</v>
      </c>
      <c r="N7" s="19">
        <v>14</v>
      </c>
      <c r="O7" s="19">
        <v>15</v>
      </c>
      <c r="P7" s="19">
        <v>16</v>
      </c>
      <c r="Q7" s="19">
        <v>17</v>
      </c>
      <c r="R7" s="19">
        <v>18</v>
      </c>
      <c r="S7" s="19">
        <v>19</v>
      </c>
      <c r="T7" s="19">
        <v>20</v>
      </c>
      <c r="U7" s="19">
        <v>21</v>
      </c>
      <c r="V7" s="19">
        <v>22</v>
      </c>
      <c r="W7" s="19">
        <v>23</v>
      </c>
    </row>
    <row r="8" ht="32.9" customHeight="1" spans="1:23">
      <c r="A8" s="23"/>
      <c r="B8" s="108"/>
      <c r="C8" s="23" t="s">
        <v>227</v>
      </c>
      <c r="D8" s="23"/>
      <c r="E8" s="23"/>
      <c r="F8" s="23"/>
      <c r="G8" s="23"/>
      <c r="H8" s="23"/>
      <c r="I8" s="113">
        <v>2620000</v>
      </c>
      <c r="J8" s="113">
        <v>2620000</v>
      </c>
      <c r="K8" s="113"/>
      <c r="L8" s="113"/>
      <c r="M8" s="113"/>
      <c r="N8" s="113"/>
      <c r="O8" s="113"/>
      <c r="P8" s="113"/>
      <c r="Q8" s="113"/>
      <c r="R8" s="113"/>
      <c r="S8" s="113"/>
      <c r="T8" s="113"/>
      <c r="U8" s="91"/>
      <c r="V8" s="113"/>
      <c r="W8" s="113"/>
    </row>
    <row r="9" ht="32.9" customHeight="1" spans="1:23">
      <c r="A9" s="23" t="s">
        <v>228</v>
      </c>
      <c r="B9" s="108" t="s">
        <v>229</v>
      </c>
      <c r="C9" s="23" t="s">
        <v>227</v>
      </c>
      <c r="D9" s="23" t="s">
        <v>46</v>
      </c>
      <c r="E9" s="23" t="s">
        <v>66</v>
      </c>
      <c r="F9" s="23" t="s">
        <v>67</v>
      </c>
      <c r="G9" s="23" t="s">
        <v>194</v>
      </c>
      <c r="H9" s="23" t="s">
        <v>195</v>
      </c>
      <c r="I9" s="113">
        <v>200000</v>
      </c>
      <c r="J9" s="113">
        <v>200000</v>
      </c>
      <c r="K9" s="113"/>
      <c r="L9" s="113"/>
      <c r="M9" s="113"/>
      <c r="N9" s="113"/>
      <c r="O9" s="113"/>
      <c r="P9" s="113"/>
      <c r="Q9" s="113"/>
      <c r="R9" s="113"/>
      <c r="S9" s="113"/>
      <c r="T9" s="113"/>
      <c r="U9" s="91"/>
      <c r="V9" s="113"/>
      <c r="W9" s="113"/>
    </row>
    <row r="10" ht="32.9" customHeight="1" spans="1:23">
      <c r="A10" s="23" t="s">
        <v>228</v>
      </c>
      <c r="B10" s="108" t="s">
        <v>229</v>
      </c>
      <c r="C10" s="23" t="s">
        <v>227</v>
      </c>
      <c r="D10" s="23" t="s">
        <v>46</v>
      </c>
      <c r="E10" s="23" t="s">
        <v>66</v>
      </c>
      <c r="F10" s="23" t="s">
        <v>67</v>
      </c>
      <c r="G10" s="23" t="s">
        <v>196</v>
      </c>
      <c r="H10" s="23" t="s">
        <v>197</v>
      </c>
      <c r="I10" s="113">
        <v>222000</v>
      </c>
      <c r="J10" s="113">
        <v>222000</v>
      </c>
      <c r="K10" s="113"/>
      <c r="L10" s="113"/>
      <c r="M10" s="113"/>
      <c r="N10" s="113"/>
      <c r="O10" s="113"/>
      <c r="P10" s="113"/>
      <c r="Q10" s="113"/>
      <c r="R10" s="113"/>
      <c r="S10" s="113"/>
      <c r="T10" s="113"/>
      <c r="U10" s="91"/>
      <c r="V10" s="113"/>
      <c r="W10" s="113"/>
    </row>
    <row r="11" ht="32.9" customHeight="1" spans="1:23">
      <c r="A11" s="23" t="s">
        <v>228</v>
      </c>
      <c r="B11" s="108" t="s">
        <v>229</v>
      </c>
      <c r="C11" s="23" t="s">
        <v>227</v>
      </c>
      <c r="D11" s="23" t="s">
        <v>46</v>
      </c>
      <c r="E11" s="23" t="s">
        <v>66</v>
      </c>
      <c r="F11" s="23" t="s">
        <v>67</v>
      </c>
      <c r="G11" s="23" t="s">
        <v>230</v>
      </c>
      <c r="H11" s="23" t="s">
        <v>231</v>
      </c>
      <c r="I11" s="113">
        <v>1020000</v>
      </c>
      <c r="J11" s="113">
        <v>1020000</v>
      </c>
      <c r="K11" s="113"/>
      <c r="L11" s="113"/>
      <c r="M11" s="113"/>
      <c r="N11" s="113"/>
      <c r="O11" s="113"/>
      <c r="P11" s="113"/>
      <c r="Q11" s="113"/>
      <c r="R11" s="113"/>
      <c r="S11" s="113"/>
      <c r="T11" s="113"/>
      <c r="U11" s="91"/>
      <c r="V11" s="113"/>
      <c r="W11" s="113"/>
    </row>
    <row r="12" ht="32.9" customHeight="1" spans="1:23">
      <c r="A12" s="23" t="s">
        <v>228</v>
      </c>
      <c r="B12" s="108" t="s">
        <v>229</v>
      </c>
      <c r="C12" s="23" t="s">
        <v>227</v>
      </c>
      <c r="D12" s="23" t="s">
        <v>46</v>
      </c>
      <c r="E12" s="23" t="s">
        <v>66</v>
      </c>
      <c r="F12" s="23" t="s">
        <v>67</v>
      </c>
      <c r="G12" s="23" t="s">
        <v>232</v>
      </c>
      <c r="H12" s="23" t="s">
        <v>233</v>
      </c>
      <c r="I12" s="113">
        <v>300000</v>
      </c>
      <c r="J12" s="113">
        <v>300000</v>
      </c>
      <c r="K12" s="113"/>
      <c r="L12" s="113"/>
      <c r="M12" s="113"/>
      <c r="N12" s="113"/>
      <c r="O12" s="113"/>
      <c r="P12" s="113"/>
      <c r="Q12" s="113"/>
      <c r="R12" s="113"/>
      <c r="S12" s="113"/>
      <c r="T12" s="113"/>
      <c r="U12" s="91"/>
      <c r="V12" s="113"/>
      <c r="W12" s="113"/>
    </row>
    <row r="13" ht="32.9" customHeight="1" spans="1:23">
      <c r="A13" s="23" t="s">
        <v>228</v>
      </c>
      <c r="B13" s="108" t="s">
        <v>229</v>
      </c>
      <c r="C13" s="23" t="s">
        <v>227</v>
      </c>
      <c r="D13" s="23" t="s">
        <v>46</v>
      </c>
      <c r="E13" s="23" t="s">
        <v>66</v>
      </c>
      <c r="F13" s="23" t="s">
        <v>67</v>
      </c>
      <c r="G13" s="23" t="s">
        <v>175</v>
      </c>
      <c r="H13" s="23" t="s">
        <v>176</v>
      </c>
      <c r="I13" s="113">
        <v>688000</v>
      </c>
      <c r="J13" s="113">
        <v>688000</v>
      </c>
      <c r="K13" s="113"/>
      <c r="L13" s="113"/>
      <c r="M13" s="113"/>
      <c r="N13" s="113"/>
      <c r="O13" s="113"/>
      <c r="P13" s="113"/>
      <c r="Q13" s="113"/>
      <c r="R13" s="113"/>
      <c r="S13" s="113"/>
      <c r="T13" s="113"/>
      <c r="U13" s="91"/>
      <c r="V13" s="113"/>
      <c r="W13" s="113"/>
    </row>
    <row r="14" ht="32.9" customHeight="1" spans="1:23">
      <c r="A14" s="23" t="s">
        <v>228</v>
      </c>
      <c r="B14" s="108" t="s">
        <v>229</v>
      </c>
      <c r="C14" s="23" t="s">
        <v>227</v>
      </c>
      <c r="D14" s="23" t="s">
        <v>46</v>
      </c>
      <c r="E14" s="23" t="s">
        <v>66</v>
      </c>
      <c r="F14" s="23" t="s">
        <v>67</v>
      </c>
      <c r="G14" s="23" t="s">
        <v>208</v>
      </c>
      <c r="H14" s="23" t="s">
        <v>209</v>
      </c>
      <c r="I14" s="113">
        <v>190000</v>
      </c>
      <c r="J14" s="113">
        <v>190000</v>
      </c>
      <c r="K14" s="113"/>
      <c r="L14" s="113"/>
      <c r="M14" s="113"/>
      <c r="N14" s="113"/>
      <c r="O14" s="113"/>
      <c r="P14" s="113"/>
      <c r="Q14" s="113"/>
      <c r="R14" s="113"/>
      <c r="S14" s="113"/>
      <c r="T14" s="113"/>
      <c r="U14" s="91"/>
      <c r="V14" s="113"/>
      <c r="W14" s="113"/>
    </row>
    <row r="15" ht="32.9" customHeight="1" spans="1:23">
      <c r="A15" s="23"/>
      <c r="B15" s="23"/>
      <c r="C15" s="23" t="s">
        <v>234</v>
      </c>
      <c r="D15" s="23"/>
      <c r="E15" s="23"/>
      <c r="F15" s="23"/>
      <c r="G15" s="23"/>
      <c r="H15" s="23"/>
      <c r="I15" s="113">
        <v>8500</v>
      </c>
      <c r="J15" s="113"/>
      <c r="K15" s="113"/>
      <c r="L15" s="113"/>
      <c r="M15" s="113"/>
      <c r="N15" s="113"/>
      <c r="O15" s="113"/>
      <c r="P15" s="113"/>
      <c r="Q15" s="113"/>
      <c r="R15" s="113">
        <v>8500</v>
      </c>
      <c r="S15" s="113"/>
      <c r="T15" s="113"/>
      <c r="U15" s="91"/>
      <c r="V15" s="113"/>
      <c r="W15" s="113">
        <v>8500</v>
      </c>
    </row>
    <row r="16" ht="32.9" customHeight="1" spans="1:23">
      <c r="A16" s="23" t="s">
        <v>235</v>
      </c>
      <c r="B16" s="108" t="s">
        <v>236</v>
      </c>
      <c r="C16" s="23" t="s">
        <v>234</v>
      </c>
      <c r="D16" s="23" t="s">
        <v>46</v>
      </c>
      <c r="E16" s="23" t="s">
        <v>66</v>
      </c>
      <c r="F16" s="23" t="s">
        <v>67</v>
      </c>
      <c r="G16" s="23" t="s">
        <v>237</v>
      </c>
      <c r="H16" s="23" t="s">
        <v>238</v>
      </c>
      <c r="I16" s="113">
        <v>8500</v>
      </c>
      <c r="J16" s="113"/>
      <c r="K16" s="113"/>
      <c r="L16" s="113"/>
      <c r="M16" s="113"/>
      <c r="N16" s="113"/>
      <c r="O16" s="113"/>
      <c r="P16" s="113"/>
      <c r="Q16" s="113"/>
      <c r="R16" s="113">
        <v>8500</v>
      </c>
      <c r="S16" s="113"/>
      <c r="T16" s="113"/>
      <c r="U16" s="91"/>
      <c r="V16" s="113"/>
      <c r="W16" s="113">
        <v>8500</v>
      </c>
    </row>
    <row r="17" ht="32.9" customHeight="1" spans="1:23">
      <c r="A17" s="23"/>
      <c r="B17" s="23"/>
      <c r="C17" s="23"/>
      <c r="D17" s="23"/>
      <c r="E17" s="23"/>
      <c r="F17" s="23"/>
      <c r="G17" s="23"/>
      <c r="H17" s="23"/>
      <c r="I17" s="113">
        <v>11067800</v>
      </c>
      <c r="J17" s="113">
        <v>11008500</v>
      </c>
      <c r="K17" s="113">
        <v>11008500</v>
      </c>
      <c r="L17" s="113"/>
      <c r="M17" s="113"/>
      <c r="N17" s="113">
        <v>59300</v>
      </c>
      <c r="O17" s="113"/>
      <c r="P17" s="113"/>
      <c r="Q17" s="113"/>
      <c r="R17" s="113"/>
      <c r="S17" s="113"/>
      <c r="T17" s="113"/>
      <c r="U17" s="91"/>
      <c r="V17" s="113"/>
      <c r="W17" s="113"/>
    </row>
    <row r="18" ht="32.9" customHeight="1" spans="1:23">
      <c r="A18" s="23" t="s">
        <v>235</v>
      </c>
      <c r="B18" s="108" t="s">
        <v>239</v>
      </c>
      <c r="C18" s="23"/>
      <c r="D18" s="23" t="s">
        <v>46</v>
      </c>
      <c r="E18" s="23" t="s">
        <v>66</v>
      </c>
      <c r="F18" s="23" t="s">
        <v>67</v>
      </c>
      <c r="G18" s="109">
        <v>302</v>
      </c>
      <c r="H18" s="110" t="s">
        <v>211</v>
      </c>
      <c r="I18" s="113">
        <v>174000</v>
      </c>
      <c r="J18" s="113">
        <v>174000</v>
      </c>
      <c r="K18" s="113">
        <v>174000</v>
      </c>
      <c r="L18" s="113"/>
      <c r="M18" s="113"/>
      <c r="N18" s="113"/>
      <c r="O18" s="113"/>
      <c r="P18" s="113"/>
      <c r="Q18" s="113"/>
      <c r="R18" s="113"/>
      <c r="S18" s="113"/>
      <c r="T18" s="113"/>
      <c r="U18" s="91"/>
      <c r="V18" s="113"/>
      <c r="W18" s="113"/>
    </row>
    <row r="19" ht="32.9" customHeight="1" spans="1:23">
      <c r="A19" s="23" t="s">
        <v>235</v>
      </c>
      <c r="B19" s="108" t="s">
        <v>239</v>
      </c>
      <c r="C19" s="23"/>
      <c r="D19" s="23" t="s">
        <v>46</v>
      </c>
      <c r="E19" s="23" t="s">
        <v>66</v>
      </c>
      <c r="F19" s="23" t="s">
        <v>67</v>
      </c>
      <c r="G19" s="109">
        <v>302</v>
      </c>
      <c r="H19" s="110" t="s">
        <v>211</v>
      </c>
      <c r="I19" s="113">
        <v>80000</v>
      </c>
      <c r="J19" s="113">
        <v>80000</v>
      </c>
      <c r="K19" s="113">
        <v>80000</v>
      </c>
      <c r="L19" s="113"/>
      <c r="M19" s="113"/>
      <c r="N19" s="113"/>
      <c r="O19" s="113"/>
      <c r="P19" s="113"/>
      <c r="Q19" s="113"/>
      <c r="R19" s="113"/>
      <c r="S19" s="113"/>
      <c r="T19" s="113"/>
      <c r="U19" s="91"/>
      <c r="V19" s="113"/>
      <c r="W19" s="113"/>
    </row>
    <row r="20" ht="32.9" customHeight="1" spans="1:23">
      <c r="A20" s="23" t="s">
        <v>235</v>
      </c>
      <c r="B20" s="108" t="s">
        <v>239</v>
      </c>
      <c r="C20" s="23"/>
      <c r="D20" s="23" t="s">
        <v>46</v>
      </c>
      <c r="E20" s="23" t="s">
        <v>66</v>
      </c>
      <c r="F20" s="23" t="s">
        <v>67</v>
      </c>
      <c r="G20" s="109">
        <v>302</v>
      </c>
      <c r="H20" s="110" t="s">
        <v>211</v>
      </c>
      <c r="I20" s="113">
        <v>1067485</v>
      </c>
      <c r="J20" s="113">
        <v>1067485</v>
      </c>
      <c r="K20" s="113">
        <v>1067485</v>
      </c>
      <c r="L20" s="113"/>
      <c r="M20" s="113"/>
      <c r="N20" s="113"/>
      <c r="O20" s="113"/>
      <c r="P20" s="113"/>
      <c r="Q20" s="113"/>
      <c r="R20" s="113"/>
      <c r="S20" s="113"/>
      <c r="T20" s="113"/>
      <c r="U20" s="91"/>
      <c r="V20" s="113"/>
      <c r="W20" s="113"/>
    </row>
    <row r="21" ht="32.9" customHeight="1" spans="1:23">
      <c r="A21" s="23" t="s">
        <v>235</v>
      </c>
      <c r="B21" s="108" t="s">
        <v>239</v>
      </c>
      <c r="C21" s="23"/>
      <c r="D21" s="23" t="s">
        <v>46</v>
      </c>
      <c r="E21" s="23" t="s">
        <v>66</v>
      </c>
      <c r="F21" s="23" t="s">
        <v>67</v>
      </c>
      <c r="G21" s="109">
        <v>302</v>
      </c>
      <c r="H21" s="110" t="s">
        <v>211</v>
      </c>
      <c r="I21" s="113">
        <v>159300</v>
      </c>
      <c r="J21" s="113">
        <v>100000</v>
      </c>
      <c r="K21" s="113">
        <v>100000</v>
      </c>
      <c r="L21" s="113"/>
      <c r="M21" s="113"/>
      <c r="N21" s="113">
        <v>59300</v>
      </c>
      <c r="O21" s="113"/>
      <c r="P21" s="113"/>
      <c r="Q21" s="113"/>
      <c r="R21" s="113"/>
      <c r="S21" s="113"/>
      <c r="T21" s="113"/>
      <c r="U21" s="91"/>
      <c r="V21" s="113"/>
      <c r="W21" s="113"/>
    </row>
    <row r="22" ht="32.9" customHeight="1" spans="1:23">
      <c r="A22" s="23" t="s">
        <v>235</v>
      </c>
      <c r="B22" s="108" t="s">
        <v>239</v>
      </c>
      <c r="C22" s="23"/>
      <c r="D22" s="23" t="s">
        <v>46</v>
      </c>
      <c r="E22" s="23" t="s">
        <v>66</v>
      </c>
      <c r="F22" s="23" t="s">
        <v>67</v>
      </c>
      <c r="G22" s="109">
        <v>302</v>
      </c>
      <c r="H22" s="110" t="s">
        <v>211</v>
      </c>
      <c r="I22" s="113">
        <v>39595</v>
      </c>
      <c r="J22" s="113">
        <v>39595</v>
      </c>
      <c r="K22" s="113">
        <v>39595</v>
      </c>
      <c r="L22" s="113"/>
      <c r="M22" s="113"/>
      <c r="N22" s="113"/>
      <c r="O22" s="113"/>
      <c r="P22" s="113"/>
      <c r="Q22" s="113"/>
      <c r="R22" s="113"/>
      <c r="S22" s="113"/>
      <c r="T22" s="113"/>
      <c r="U22" s="91"/>
      <c r="V22" s="113"/>
      <c r="W22" s="113"/>
    </row>
    <row r="23" ht="32.9" customHeight="1" spans="1:23">
      <c r="A23" s="23" t="s">
        <v>235</v>
      </c>
      <c r="B23" s="108" t="s">
        <v>239</v>
      </c>
      <c r="C23" s="23"/>
      <c r="D23" s="23" t="s">
        <v>46</v>
      </c>
      <c r="E23" s="23" t="s">
        <v>66</v>
      </c>
      <c r="F23" s="23" t="s">
        <v>67</v>
      </c>
      <c r="G23" s="109">
        <v>302</v>
      </c>
      <c r="H23" s="110" t="s">
        <v>211</v>
      </c>
      <c r="I23" s="113">
        <v>109500</v>
      </c>
      <c r="J23" s="113">
        <v>109500</v>
      </c>
      <c r="K23" s="113">
        <v>109500</v>
      </c>
      <c r="L23" s="113"/>
      <c r="M23" s="113"/>
      <c r="N23" s="113"/>
      <c r="O23" s="113"/>
      <c r="P23" s="113"/>
      <c r="Q23" s="113"/>
      <c r="R23" s="113"/>
      <c r="S23" s="113"/>
      <c r="T23" s="113"/>
      <c r="U23" s="91"/>
      <c r="V23" s="113"/>
      <c r="W23" s="113"/>
    </row>
    <row r="24" ht="32.9" customHeight="1" spans="1:23">
      <c r="A24" s="23" t="s">
        <v>235</v>
      </c>
      <c r="B24" s="108" t="s">
        <v>239</v>
      </c>
      <c r="C24" s="23"/>
      <c r="D24" s="23" t="s">
        <v>46</v>
      </c>
      <c r="E24" s="23" t="s">
        <v>66</v>
      </c>
      <c r="F24" s="23" t="s">
        <v>67</v>
      </c>
      <c r="G24" s="109">
        <v>302</v>
      </c>
      <c r="H24" s="110" t="s">
        <v>211</v>
      </c>
      <c r="I24" s="113">
        <v>569780</v>
      </c>
      <c r="J24" s="113">
        <v>569780</v>
      </c>
      <c r="K24" s="113">
        <v>569780</v>
      </c>
      <c r="L24" s="113"/>
      <c r="M24" s="113"/>
      <c r="N24" s="113"/>
      <c r="O24" s="113"/>
      <c r="P24" s="113"/>
      <c r="Q24" s="113"/>
      <c r="R24" s="113"/>
      <c r="S24" s="113"/>
      <c r="T24" s="113"/>
      <c r="U24" s="91"/>
      <c r="V24" s="113"/>
      <c r="W24" s="113"/>
    </row>
    <row r="25" ht="32.9" customHeight="1" spans="1:23">
      <c r="A25" s="23" t="s">
        <v>235</v>
      </c>
      <c r="B25" s="108" t="s">
        <v>239</v>
      </c>
      <c r="C25" s="23"/>
      <c r="D25" s="23" t="s">
        <v>46</v>
      </c>
      <c r="E25" s="23" t="s">
        <v>66</v>
      </c>
      <c r="F25" s="23" t="s">
        <v>67</v>
      </c>
      <c r="G25" s="109">
        <v>302</v>
      </c>
      <c r="H25" s="110" t="s">
        <v>211</v>
      </c>
      <c r="I25" s="113">
        <v>894340</v>
      </c>
      <c r="J25" s="113">
        <v>894340</v>
      </c>
      <c r="K25" s="113">
        <v>894340</v>
      </c>
      <c r="L25" s="113"/>
      <c r="M25" s="113"/>
      <c r="N25" s="113"/>
      <c r="O25" s="113"/>
      <c r="P25" s="113"/>
      <c r="Q25" s="113"/>
      <c r="R25" s="113"/>
      <c r="S25" s="113"/>
      <c r="T25" s="113"/>
      <c r="U25" s="91"/>
      <c r="V25" s="113"/>
      <c r="W25" s="113"/>
    </row>
    <row r="26" ht="32.9" customHeight="1" spans="1:23">
      <c r="A26" s="23" t="s">
        <v>235</v>
      </c>
      <c r="B26" s="108" t="s">
        <v>239</v>
      </c>
      <c r="C26" s="23"/>
      <c r="D26" s="23" t="s">
        <v>46</v>
      </c>
      <c r="E26" s="23" t="s">
        <v>66</v>
      </c>
      <c r="F26" s="23" t="s">
        <v>67</v>
      </c>
      <c r="G26" s="109">
        <v>302</v>
      </c>
      <c r="H26" s="110" t="s">
        <v>211</v>
      </c>
      <c r="I26" s="113">
        <v>7973800</v>
      </c>
      <c r="J26" s="113">
        <v>7973800</v>
      </c>
      <c r="K26" s="113">
        <v>7973800</v>
      </c>
      <c r="L26" s="113"/>
      <c r="M26" s="113"/>
      <c r="N26" s="113"/>
      <c r="O26" s="113"/>
      <c r="P26" s="113"/>
      <c r="Q26" s="113"/>
      <c r="R26" s="113"/>
      <c r="S26" s="113"/>
      <c r="T26" s="113"/>
      <c r="U26" s="91"/>
      <c r="V26" s="113"/>
      <c r="W26" s="113"/>
    </row>
    <row r="27" ht="32.9" customHeight="1" spans="1:23">
      <c r="A27" s="23"/>
      <c r="B27" s="23"/>
      <c r="C27" s="23"/>
      <c r="D27" s="23"/>
      <c r="E27" s="23"/>
      <c r="F27" s="23"/>
      <c r="G27" s="23"/>
      <c r="H27" s="23"/>
      <c r="I27" s="113">
        <v>7400000</v>
      </c>
      <c r="J27" s="113">
        <v>7400000</v>
      </c>
      <c r="K27" s="113">
        <v>7400000</v>
      </c>
      <c r="L27" s="113"/>
      <c r="M27" s="113"/>
      <c r="N27" s="113"/>
      <c r="O27" s="113"/>
      <c r="P27" s="113"/>
      <c r="Q27" s="113"/>
      <c r="R27" s="113"/>
      <c r="S27" s="113"/>
      <c r="T27" s="113"/>
      <c r="U27" s="91"/>
      <c r="V27" s="113"/>
      <c r="W27" s="113"/>
    </row>
    <row r="28" ht="32.9" customHeight="1" spans="1:23">
      <c r="A28" s="23" t="s">
        <v>228</v>
      </c>
      <c r="B28" s="108" t="s">
        <v>240</v>
      </c>
      <c r="C28" s="23"/>
      <c r="D28" s="23" t="s">
        <v>46</v>
      </c>
      <c r="E28" s="23" t="s">
        <v>66</v>
      </c>
      <c r="F28" s="23" t="s">
        <v>67</v>
      </c>
      <c r="G28" s="109">
        <v>302</v>
      </c>
      <c r="H28" s="110" t="s">
        <v>211</v>
      </c>
      <c r="I28" s="113">
        <v>2223316.8</v>
      </c>
      <c r="J28" s="113">
        <v>2223316.8</v>
      </c>
      <c r="K28" s="113">
        <v>2223316.8</v>
      </c>
      <c r="L28" s="113"/>
      <c r="M28" s="113"/>
      <c r="N28" s="113"/>
      <c r="O28" s="113"/>
      <c r="P28" s="113"/>
      <c r="Q28" s="113"/>
      <c r="R28" s="113"/>
      <c r="S28" s="113"/>
      <c r="T28" s="113"/>
      <c r="U28" s="91"/>
      <c r="V28" s="113"/>
      <c r="W28" s="113"/>
    </row>
    <row r="29" ht="32.9" customHeight="1" spans="1:23">
      <c r="A29" s="23" t="s">
        <v>228</v>
      </c>
      <c r="B29" s="108" t="s">
        <v>240</v>
      </c>
      <c r="C29" s="23"/>
      <c r="D29" s="23" t="s">
        <v>46</v>
      </c>
      <c r="E29" s="23" t="s">
        <v>66</v>
      </c>
      <c r="F29" s="23" t="s">
        <v>67</v>
      </c>
      <c r="G29" s="109">
        <v>302</v>
      </c>
      <c r="H29" s="110" t="s">
        <v>211</v>
      </c>
      <c r="I29" s="113">
        <v>1011000</v>
      </c>
      <c r="J29" s="113">
        <v>1011000</v>
      </c>
      <c r="K29" s="113">
        <v>1011000</v>
      </c>
      <c r="L29" s="113"/>
      <c r="M29" s="113"/>
      <c r="N29" s="113"/>
      <c r="O29" s="113"/>
      <c r="P29" s="113"/>
      <c r="Q29" s="113"/>
      <c r="R29" s="113"/>
      <c r="S29" s="113"/>
      <c r="T29" s="113"/>
      <c r="U29" s="91"/>
      <c r="V29" s="113"/>
      <c r="W29" s="113"/>
    </row>
    <row r="30" ht="32.9" customHeight="1" spans="1:23">
      <c r="A30" s="23" t="s">
        <v>228</v>
      </c>
      <c r="B30" s="108" t="s">
        <v>240</v>
      </c>
      <c r="C30" s="23"/>
      <c r="D30" s="23" t="s">
        <v>46</v>
      </c>
      <c r="E30" s="23" t="s">
        <v>66</v>
      </c>
      <c r="F30" s="23" t="s">
        <v>67</v>
      </c>
      <c r="G30" s="109">
        <v>302</v>
      </c>
      <c r="H30" s="110" t="s">
        <v>211</v>
      </c>
      <c r="I30" s="113">
        <v>461913.2</v>
      </c>
      <c r="J30" s="113">
        <v>461913.2</v>
      </c>
      <c r="K30" s="113">
        <v>461913.2</v>
      </c>
      <c r="L30" s="113"/>
      <c r="M30" s="113"/>
      <c r="N30" s="113"/>
      <c r="O30" s="113"/>
      <c r="P30" s="113"/>
      <c r="Q30" s="113"/>
      <c r="R30" s="113"/>
      <c r="S30" s="113"/>
      <c r="T30" s="113"/>
      <c r="U30" s="91"/>
      <c r="V30" s="113"/>
      <c r="W30" s="113"/>
    </row>
    <row r="31" ht="32.9" customHeight="1" spans="1:23">
      <c r="A31" s="23" t="s">
        <v>228</v>
      </c>
      <c r="B31" s="108" t="s">
        <v>240</v>
      </c>
      <c r="C31" s="23"/>
      <c r="D31" s="23" t="s">
        <v>46</v>
      </c>
      <c r="E31" s="23" t="s">
        <v>66</v>
      </c>
      <c r="F31" s="23" t="s">
        <v>67</v>
      </c>
      <c r="G31" s="109">
        <v>302</v>
      </c>
      <c r="H31" s="110" t="s">
        <v>211</v>
      </c>
      <c r="I31" s="113">
        <v>2411100</v>
      </c>
      <c r="J31" s="113">
        <v>2411100</v>
      </c>
      <c r="K31" s="113">
        <v>2411100</v>
      </c>
      <c r="L31" s="113"/>
      <c r="M31" s="113"/>
      <c r="N31" s="113"/>
      <c r="O31" s="113"/>
      <c r="P31" s="113"/>
      <c r="Q31" s="113"/>
      <c r="R31" s="113"/>
      <c r="S31" s="113"/>
      <c r="T31" s="113"/>
      <c r="U31" s="91"/>
      <c r="V31" s="113"/>
      <c r="W31" s="113"/>
    </row>
    <row r="32" ht="32.9" customHeight="1" spans="1:23">
      <c r="A32" s="23" t="s">
        <v>228</v>
      </c>
      <c r="B32" s="108" t="s">
        <v>240</v>
      </c>
      <c r="C32" s="23"/>
      <c r="D32" s="23" t="s">
        <v>46</v>
      </c>
      <c r="E32" s="23" t="s">
        <v>66</v>
      </c>
      <c r="F32" s="23" t="s">
        <v>67</v>
      </c>
      <c r="G32" s="109">
        <v>302</v>
      </c>
      <c r="H32" s="110" t="s">
        <v>211</v>
      </c>
      <c r="I32" s="113">
        <v>514000</v>
      </c>
      <c r="J32" s="113">
        <v>514000</v>
      </c>
      <c r="K32" s="113">
        <v>514000</v>
      </c>
      <c r="L32" s="113"/>
      <c r="M32" s="113"/>
      <c r="N32" s="113"/>
      <c r="O32" s="113"/>
      <c r="P32" s="113"/>
      <c r="Q32" s="113"/>
      <c r="R32" s="113"/>
      <c r="S32" s="113"/>
      <c r="T32" s="113"/>
      <c r="U32" s="91"/>
      <c r="V32" s="113"/>
      <c r="W32" s="113"/>
    </row>
    <row r="33" ht="32.9" customHeight="1" spans="1:23">
      <c r="A33" s="23" t="s">
        <v>228</v>
      </c>
      <c r="B33" s="108" t="s">
        <v>240</v>
      </c>
      <c r="C33" s="23"/>
      <c r="D33" s="23" t="s">
        <v>46</v>
      </c>
      <c r="E33" s="23" t="s">
        <v>66</v>
      </c>
      <c r="F33" s="23" t="s">
        <v>67</v>
      </c>
      <c r="G33" s="109">
        <v>302</v>
      </c>
      <c r="H33" s="110" t="s">
        <v>211</v>
      </c>
      <c r="I33" s="113">
        <v>36000</v>
      </c>
      <c r="J33" s="113">
        <v>36000</v>
      </c>
      <c r="K33" s="113">
        <v>36000</v>
      </c>
      <c r="L33" s="113"/>
      <c r="M33" s="113"/>
      <c r="N33" s="113"/>
      <c r="O33" s="113"/>
      <c r="P33" s="113"/>
      <c r="Q33" s="113"/>
      <c r="R33" s="113"/>
      <c r="S33" s="113"/>
      <c r="T33" s="113"/>
      <c r="U33" s="91"/>
      <c r="V33" s="113"/>
      <c r="W33" s="113"/>
    </row>
    <row r="34" ht="32.9" customHeight="1" spans="1:23">
      <c r="A34" s="23" t="s">
        <v>228</v>
      </c>
      <c r="B34" s="108" t="s">
        <v>240</v>
      </c>
      <c r="C34" s="23"/>
      <c r="D34" s="23" t="s">
        <v>46</v>
      </c>
      <c r="E34" s="23" t="s">
        <v>66</v>
      </c>
      <c r="F34" s="23" t="s">
        <v>67</v>
      </c>
      <c r="G34" s="109">
        <v>302</v>
      </c>
      <c r="H34" s="110" t="s">
        <v>211</v>
      </c>
      <c r="I34" s="113">
        <v>22170</v>
      </c>
      <c r="J34" s="113">
        <v>22170</v>
      </c>
      <c r="K34" s="113">
        <v>22170</v>
      </c>
      <c r="L34" s="113"/>
      <c r="M34" s="113"/>
      <c r="N34" s="113"/>
      <c r="O34" s="113"/>
      <c r="P34" s="113"/>
      <c r="Q34" s="113"/>
      <c r="R34" s="113"/>
      <c r="S34" s="113"/>
      <c r="T34" s="113"/>
      <c r="U34" s="91"/>
      <c r="V34" s="113"/>
      <c r="W34" s="113"/>
    </row>
    <row r="35" ht="32.9" customHeight="1" spans="1:23">
      <c r="A35" s="23" t="s">
        <v>228</v>
      </c>
      <c r="B35" s="108" t="s">
        <v>240</v>
      </c>
      <c r="C35" s="23"/>
      <c r="D35" s="23" t="s">
        <v>46</v>
      </c>
      <c r="E35" s="23" t="s">
        <v>66</v>
      </c>
      <c r="F35" s="23" t="s">
        <v>67</v>
      </c>
      <c r="G35" s="109">
        <v>302</v>
      </c>
      <c r="H35" s="110" t="s">
        <v>211</v>
      </c>
      <c r="I35" s="113">
        <v>300000</v>
      </c>
      <c r="J35" s="113">
        <v>300000</v>
      </c>
      <c r="K35" s="113">
        <v>300000</v>
      </c>
      <c r="L35" s="113"/>
      <c r="M35" s="113"/>
      <c r="N35" s="113"/>
      <c r="O35" s="113"/>
      <c r="P35" s="113"/>
      <c r="Q35" s="113"/>
      <c r="R35" s="113"/>
      <c r="S35" s="113"/>
      <c r="T35" s="113"/>
      <c r="U35" s="91"/>
      <c r="V35" s="113"/>
      <c r="W35" s="113"/>
    </row>
    <row r="36" ht="32.9" customHeight="1" spans="1:23">
      <c r="A36" s="23" t="s">
        <v>228</v>
      </c>
      <c r="B36" s="108" t="s">
        <v>240</v>
      </c>
      <c r="C36" s="23"/>
      <c r="D36" s="23" t="s">
        <v>46</v>
      </c>
      <c r="E36" s="23" t="s">
        <v>66</v>
      </c>
      <c r="F36" s="23" t="s">
        <v>67</v>
      </c>
      <c r="G36" s="109">
        <v>302</v>
      </c>
      <c r="H36" s="110" t="s">
        <v>211</v>
      </c>
      <c r="I36" s="113">
        <v>420500</v>
      </c>
      <c r="J36" s="113">
        <v>420500</v>
      </c>
      <c r="K36" s="113">
        <v>420500</v>
      </c>
      <c r="L36" s="113"/>
      <c r="M36" s="113"/>
      <c r="N36" s="113"/>
      <c r="O36" s="113"/>
      <c r="P36" s="113"/>
      <c r="Q36" s="113"/>
      <c r="R36" s="113"/>
      <c r="S36" s="113"/>
      <c r="T36" s="113"/>
      <c r="U36" s="91"/>
      <c r="V36" s="113"/>
      <c r="W36" s="113"/>
    </row>
    <row r="37" ht="32.9" customHeight="1" spans="1:23">
      <c r="A37" s="23"/>
      <c r="B37" s="23"/>
      <c r="C37" s="23"/>
      <c r="D37" s="23"/>
      <c r="E37" s="23"/>
      <c r="F37" s="23"/>
      <c r="G37" s="23"/>
      <c r="H37" s="23"/>
      <c r="I37" s="113">
        <v>7200</v>
      </c>
      <c r="J37" s="113">
        <v>7200</v>
      </c>
      <c r="K37" s="113">
        <v>7200</v>
      </c>
      <c r="L37" s="113"/>
      <c r="M37" s="113"/>
      <c r="N37" s="113"/>
      <c r="O37" s="113"/>
      <c r="P37" s="113"/>
      <c r="Q37" s="113"/>
      <c r="R37" s="113"/>
      <c r="S37" s="113"/>
      <c r="T37" s="113"/>
      <c r="U37" s="91"/>
      <c r="V37" s="113"/>
      <c r="W37" s="113"/>
    </row>
    <row r="38" ht="32.9" customHeight="1" spans="1:23">
      <c r="A38" s="23" t="s">
        <v>235</v>
      </c>
      <c r="B38" s="108" t="s">
        <v>241</v>
      </c>
      <c r="C38" s="23"/>
      <c r="D38" s="23" t="s">
        <v>46</v>
      </c>
      <c r="E38" s="23" t="s">
        <v>66</v>
      </c>
      <c r="F38" s="23" t="s">
        <v>67</v>
      </c>
      <c r="G38" s="109">
        <v>302</v>
      </c>
      <c r="H38" s="110" t="s">
        <v>211</v>
      </c>
      <c r="I38" s="113">
        <v>7200</v>
      </c>
      <c r="J38" s="113">
        <v>7200</v>
      </c>
      <c r="K38" s="113">
        <v>7200</v>
      </c>
      <c r="L38" s="113"/>
      <c r="M38" s="113"/>
      <c r="N38" s="113"/>
      <c r="O38" s="113"/>
      <c r="P38" s="113"/>
      <c r="Q38" s="113"/>
      <c r="R38" s="113"/>
      <c r="S38" s="113"/>
      <c r="T38" s="113"/>
      <c r="U38" s="91"/>
      <c r="V38" s="113"/>
      <c r="W38" s="113"/>
    </row>
    <row r="39" ht="32.9" customHeight="1" spans="1:23">
      <c r="A39" s="23"/>
      <c r="B39" s="23"/>
      <c r="C39" s="23" t="s">
        <v>242</v>
      </c>
      <c r="D39" s="23"/>
      <c r="E39" s="23"/>
      <c r="F39" s="23"/>
      <c r="G39" s="23"/>
      <c r="H39" s="23"/>
      <c r="I39" s="113">
        <v>6543541.1</v>
      </c>
      <c r="J39" s="113">
        <v>5641300</v>
      </c>
      <c r="K39" s="113">
        <v>5641300</v>
      </c>
      <c r="L39" s="113"/>
      <c r="M39" s="113"/>
      <c r="N39" s="113">
        <v>902241.1</v>
      </c>
      <c r="O39" s="113"/>
      <c r="P39" s="113"/>
      <c r="Q39" s="113"/>
      <c r="R39" s="113"/>
      <c r="S39" s="113"/>
      <c r="T39" s="113"/>
      <c r="U39" s="91"/>
      <c r="V39" s="113"/>
      <c r="W39" s="113"/>
    </row>
    <row r="40" ht="32.9" customHeight="1" spans="1:23">
      <c r="A40" s="23" t="s">
        <v>235</v>
      </c>
      <c r="B40" s="108" t="s">
        <v>243</v>
      </c>
      <c r="C40" s="23" t="s">
        <v>242</v>
      </c>
      <c r="D40" s="23" t="s">
        <v>46</v>
      </c>
      <c r="E40" s="23" t="s">
        <v>66</v>
      </c>
      <c r="F40" s="23" t="s">
        <v>67</v>
      </c>
      <c r="G40" s="109">
        <v>302</v>
      </c>
      <c r="H40" s="110" t="s">
        <v>211</v>
      </c>
      <c r="I40" s="113">
        <v>25000</v>
      </c>
      <c r="J40" s="113">
        <v>25000</v>
      </c>
      <c r="K40" s="113">
        <v>25000</v>
      </c>
      <c r="L40" s="113"/>
      <c r="M40" s="113"/>
      <c r="N40" s="113"/>
      <c r="O40" s="113"/>
      <c r="P40" s="113"/>
      <c r="Q40" s="113"/>
      <c r="R40" s="113"/>
      <c r="S40" s="113"/>
      <c r="T40" s="113"/>
      <c r="U40" s="91"/>
      <c r="V40" s="113"/>
      <c r="W40" s="113"/>
    </row>
    <row r="41" ht="32.9" customHeight="1" spans="1:23">
      <c r="A41" s="23" t="s">
        <v>235</v>
      </c>
      <c r="B41" s="108" t="s">
        <v>243</v>
      </c>
      <c r="C41" s="23" t="s">
        <v>242</v>
      </c>
      <c r="D41" s="23" t="s">
        <v>46</v>
      </c>
      <c r="E41" s="23" t="s">
        <v>66</v>
      </c>
      <c r="F41" s="23" t="s">
        <v>67</v>
      </c>
      <c r="G41" s="109">
        <v>302</v>
      </c>
      <c r="H41" s="110" t="s">
        <v>211</v>
      </c>
      <c r="I41" s="113">
        <v>24000</v>
      </c>
      <c r="J41" s="113">
        <v>24000</v>
      </c>
      <c r="K41" s="113">
        <v>24000</v>
      </c>
      <c r="L41" s="113"/>
      <c r="M41" s="113"/>
      <c r="N41" s="113"/>
      <c r="O41" s="113"/>
      <c r="P41" s="113"/>
      <c r="Q41" s="113"/>
      <c r="R41" s="113"/>
      <c r="S41" s="113"/>
      <c r="T41" s="113"/>
      <c r="U41" s="91"/>
      <c r="V41" s="113"/>
      <c r="W41" s="113"/>
    </row>
    <row r="42" ht="32.9" customHeight="1" spans="1:23">
      <c r="A42" s="23" t="s">
        <v>235</v>
      </c>
      <c r="B42" s="108" t="s">
        <v>243</v>
      </c>
      <c r="C42" s="23" t="s">
        <v>242</v>
      </c>
      <c r="D42" s="23" t="s">
        <v>46</v>
      </c>
      <c r="E42" s="23" t="s">
        <v>66</v>
      </c>
      <c r="F42" s="23" t="s">
        <v>67</v>
      </c>
      <c r="G42" s="109">
        <v>302</v>
      </c>
      <c r="H42" s="110" t="s">
        <v>211</v>
      </c>
      <c r="I42" s="113">
        <v>3639600</v>
      </c>
      <c r="J42" s="113">
        <v>3579700</v>
      </c>
      <c r="K42" s="113">
        <v>3579700</v>
      </c>
      <c r="L42" s="113"/>
      <c r="M42" s="113"/>
      <c r="N42" s="113">
        <v>59900</v>
      </c>
      <c r="O42" s="113"/>
      <c r="P42" s="113"/>
      <c r="Q42" s="113"/>
      <c r="R42" s="113"/>
      <c r="S42" s="113"/>
      <c r="T42" s="113"/>
      <c r="U42" s="91"/>
      <c r="V42" s="113"/>
      <c r="W42" s="113"/>
    </row>
    <row r="43" ht="32.9" customHeight="1" spans="1:23">
      <c r="A43" s="23" t="s">
        <v>235</v>
      </c>
      <c r="B43" s="108" t="s">
        <v>243</v>
      </c>
      <c r="C43" s="23" t="s">
        <v>242</v>
      </c>
      <c r="D43" s="23" t="s">
        <v>46</v>
      </c>
      <c r="E43" s="23" t="s">
        <v>66</v>
      </c>
      <c r="F43" s="23" t="s">
        <v>67</v>
      </c>
      <c r="G43" s="109">
        <v>302</v>
      </c>
      <c r="H43" s="110" t="s">
        <v>211</v>
      </c>
      <c r="I43" s="113">
        <v>91200</v>
      </c>
      <c r="J43" s="113">
        <v>91200</v>
      </c>
      <c r="K43" s="113">
        <v>91200</v>
      </c>
      <c r="L43" s="113"/>
      <c r="M43" s="113"/>
      <c r="N43" s="113"/>
      <c r="O43" s="113"/>
      <c r="P43" s="113"/>
      <c r="Q43" s="113"/>
      <c r="R43" s="113"/>
      <c r="S43" s="113"/>
      <c r="T43" s="113"/>
      <c r="U43" s="91"/>
      <c r="V43" s="113"/>
      <c r="W43" s="113"/>
    </row>
    <row r="44" ht="32.9" customHeight="1" spans="1:23">
      <c r="A44" s="23" t="s">
        <v>235</v>
      </c>
      <c r="B44" s="108" t="s">
        <v>243</v>
      </c>
      <c r="C44" s="23" t="s">
        <v>242</v>
      </c>
      <c r="D44" s="23" t="s">
        <v>46</v>
      </c>
      <c r="E44" s="23" t="s">
        <v>66</v>
      </c>
      <c r="F44" s="23" t="s">
        <v>67</v>
      </c>
      <c r="G44" s="109">
        <v>302</v>
      </c>
      <c r="H44" s="110" t="s">
        <v>211</v>
      </c>
      <c r="I44" s="113">
        <v>759080</v>
      </c>
      <c r="J44" s="113">
        <v>673500</v>
      </c>
      <c r="K44" s="113">
        <v>673500</v>
      </c>
      <c r="L44" s="113"/>
      <c r="M44" s="113"/>
      <c r="N44" s="113">
        <v>85580</v>
      </c>
      <c r="O44" s="113"/>
      <c r="P44" s="113"/>
      <c r="Q44" s="113"/>
      <c r="R44" s="113"/>
      <c r="S44" s="113"/>
      <c r="T44" s="113"/>
      <c r="U44" s="91"/>
      <c r="V44" s="113"/>
      <c r="W44" s="113"/>
    </row>
    <row r="45" ht="32.9" customHeight="1" spans="1:23">
      <c r="A45" s="23" t="s">
        <v>235</v>
      </c>
      <c r="B45" s="108" t="s">
        <v>243</v>
      </c>
      <c r="C45" s="23" t="s">
        <v>242</v>
      </c>
      <c r="D45" s="23" t="s">
        <v>46</v>
      </c>
      <c r="E45" s="23" t="s">
        <v>66</v>
      </c>
      <c r="F45" s="23" t="s">
        <v>67</v>
      </c>
      <c r="G45" s="109">
        <v>302</v>
      </c>
      <c r="H45" s="110" t="s">
        <v>211</v>
      </c>
      <c r="I45" s="113">
        <v>1147900</v>
      </c>
      <c r="J45" s="113">
        <v>1147900</v>
      </c>
      <c r="K45" s="113">
        <v>1147900</v>
      </c>
      <c r="L45" s="113"/>
      <c r="M45" s="113"/>
      <c r="N45" s="113"/>
      <c r="O45" s="113"/>
      <c r="P45" s="113"/>
      <c r="Q45" s="113"/>
      <c r="R45" s="113"/>
      <c r="S45" s="113"/>
      <c r="T45" s="113"/>
      <c r="U45" s="91"/>
      <c r="V45" s="113"/>
      <c r="W45" s="113"/>
    </row>
    <row r="46" ht="32.9" customHeight="1" spans="1:23">
      <c r="A46" s="23" t="s">
        <v>235</v>
      </c>
      <c r="B46" s="108" t="s">
        <v>243</v>
      </c>
      <c r="C46" s="23" t="s">
        <v>242</v>
      </c>
      <c r="D46" s="23" t="s">
        <v>46</v>
      </c>
      <c r="E46" s="23" t="s">
        <v>66</v>
      </c>
      <c r="F46" s="23" t="s">
        <v>67</v>
      </c>
      <c r="G46" s="109">
        <v>302</v>
      </c>
      <c r="H46" s="110" t="s">
        <v>211</v>
      </c>
      <c r="I46" s="113">
        <v>103287.5</v>
      </c>
      <c r="J46" s="113">
        <v>100000</v>
      </c>
      <c r="K46" s="113">
        <v>100000</v>
      </c>
      <c r="L46" s="113"/>
      <c r="M46" s="113"/>
      <c r="N46" s="113">
        <v>3287.5</v>
      </c>
      <c r="O46" s="113"/>
      <c r="P46" s="113"/>
      <c r="Q46" s="113"/>
      <c r="R46" s="113"/>
      <c r="S46" s="113"/>
      <c r="T46" s="113"/>
      <c r="U46" s="91"/>
      <c r="V46" s="113"/>
      <c r="W46" s="113"/>
    </row>
    <row r="47" ht="32.9" customHeight="1" spans="1:23">
      <c r="A47" s="23" t="s">
        <v>235</v>
      </c>
      <c r="B47" s="108" t="s">
        <v>243</v>
      </c>
      <c r="C47" s="23" t="s">
        <v>242</v>
      </c>
      <c r="D47" s="23" t="s">
        <v>46</v>
      </c>
      <c r="E47" s="23" t="s">
        <v>66</v>
      </c>
      <c r="F47" s="23" t="s">
        <v>67</v>
      </c>
      <c r="G47" s="109">
        <v>302</v>
      </c>
      <c r="H47" s="110" t="s">
        <v>211</v>
      </c>
      <c r="I47" s="113">
        <v>538973.6</v>
      </c>
      <c r="J47" s="113"/>
      <c r="K47" s="113"/>
      <c r="L47" s="113"/>
      <c r="M47" s="113"/>
      <c r="N47" s="113">
        <v>538973.6</v>
      </c>
      <c r="O47" s="113"/>
      <c r="P47" s="113"/>
      <c r="Q47" s="113"/>
      <c r="R47" s="113"/>
      <c r="S47" s="113"/>
      <c r="T47" s="113"/>
      <c r="U47" s="91"/>
      <c r="V47" s="113"/>
      <c r="W47" s="113"/>
    </row>
    <row r="48" ht="32.9" customHeight="1" spans="1:23">
      <c r="A48" s="23" t="s">
        <v>235</v>
      </c>
      <c r="B48" s="108" t="s">
        <v>243</v>
      </c>
      <c r="C48" s="23" t="s">
        <v>242</v>
      </c>
      <c r="D48" s="23" t="s">
        <v>46</v>
      </c>
      <c r="E48" s="23" t="s">
        <v>66</v>
      </c>
      <c r="F48" s="23" t="s">
        <v>67</v>
      </c>
      <c r="G48" s="109">
        <v>302</v>
      </c>
      <c r="H48" s="110" t="s">
        <v>211</v>
      </c>
      <c r="I48" s="113">
        <v>214500</v>
      </c>
      <c r="J48" s="113"/>
      <c r="K48" s="113"/>
      <c r="L48" s="113"/>
      <c r="M48" s="113"/>
      <c r="N48" s="113">
        <v>214500</v>
      </c>
      <c r="O48" s="113"/>
      <c r="P48" s="113"/>
      <c r="Q48" s="113"/>
      <c r="R48" s="113"/>
      <c r="S48" s="113"/>
      <c r="T48" s="113"/>
      <c r="U48" s="91"/>
      <c r="V48" s="113"/>
      <c r="W48" s="113"/>
    </row>
    <row r="49" ht="32.9" customHeight="1" spans="1:23">
      <c r="A49" s="23"/>
      <c r="B49" s="23"/>
      <c r="C49" s="23"/>
      <c r="D49" s="23"/>
      <c r="E49" s="23"/>
      <c r="F49" s="23"/>
      <c r="G49" s="23"/>
      <c r="H49" s="23"/>
      <c r="I49" s="113">
        <v>9750000</v>
      </c>
      <c r="J49" s="113">
        <v>9750000</v>
      </c>
      <c r="K49" s="113">
        <v>9750000</v>
      </c>
      <c r="L49" s="113"/>
      <c r="M49" s="113"/>
      <c r="N49" s="113"/>
      <c r="O49" s="113"/>
      <c r="P49" s="113"/>
      <c r="Q49" s="113"/>
      <c r="R49" s="113"/>
      <c r="S49" s="113"/>
      <c r="T49" s="113"/>
      <c r="U49" s="91"/>
      <c r="V49" s="113"/>
      <c r="W49" s="113"/>
    </row>
    <row r="50" ht="32.9" customHeight="1" spans="1:23">
      <c r="A50" s="23"/>
      <c r="B50" s="108" t="s">
        <v>244</v>
      </c>
      <c r="C50" s="23"/>
      <c r="D50" s="23" t="s">
        <v>46</v>
      </c>
      <c r="E50" s="23" t="s">
        <v>66</v>
      </c>
      <c r="F50" s="23" t="s">
        <v>67</v>
      </c>
      <c r="G50" s="109">
        <v>302</v>
      </c>
      <c r="H50" s="110" t="s">
        <v>211</v>
      </c>
      <c r="I50" s="113">
        <v>9750000</v>
      </c>
      <c r="J50" s="113">
        <v>9750000</v>
      </c>
      <c r="K50" s="113">
        <v>9750000</v>
      </c>
      <c r="L50" s="113"/>
      <c r="M50" s="113"/>
      <c r="N50" s="113"/>
      <c r="O50" s="113"/>
      <c r="P50" s="113"/>
      <c r="Q50" s="113"/>
      <c r="R50" s="113"/>
      <c r="S50" s="113"/>
      <c r="T50" s="113"/>
      <c r="U50" s="91"/>
      <c r="V50" s="113"/>
      <c r="W50" s="113"/>
    </row>
    <row r="51" ht="32.9" customHeight="1" spans="1:23">
      <c r="A51" s="23"/>
      <c r="B51" s="23"/>
      <c r="C51" s="23"/>
      <c r="D51" s="23"/>
      <c r="E51" s="23"/>
      <c r="F51" s="23"/>
      <c r="G51" s="23"/>
      <c r="H51" s="23"/>
      <c r="I51" s="113">
        <v>1200000</v>
      </c>
      <c r="J51" s="113"/>
      <c r="K51" s="113"/>
      <c r="L51" s="113"/>
      <c r="M51" s="113"/>
      <c r="N51" s="113"/>
      <c r="O51" s="113"/>
      <c r="P51" s="113"/>
      <c r="Q51" s="113"/>
      <c r="R51" s="113">
        <v>1200000</v>
      </c>
      <c r="S51" s="113"/>
      <c r="T51" s="113"/>
      <c r="U51" s="91"/>
      <c r="V51" s="113"/>
      <c r="W51" s="113">
        <v>1200000</v>
      </c>
    </row>
    <row r="52" ht="32.9" customHeight="1" spans="1:23">
      <c r="A52" s="23" t="s">
        <v>235</v>
      </c>
      <c r="B52" s="108" t="s">
        <v>245</v>
      </c>
      <c r="C52" s="23"/>
      <c r="D52" s="23" t="s">
        <v>46</v>
      </c>
      <c r="E52" s="23" t="s">
        <v>66</v>
      </c>
      <c r="F52" s="23" t="s">
        <v>67</v>
      </c>
      <c r="G52" s="109">
        <v>302</v>
      </c>
      <c r="H52" s="110" t="s">
        <v>211</v>
      </c>
      <c r="I52" s="113">
        <v>1080000</v>
      </c>
      <c r="J52" s="113"/>
      <c r="K52" s="113"/>
      <c r="L52" s="113"/>
      <c r="M52" s="113"/>
      <c r="N52" s="113"/>
      <c r="O52" s="113"/>
      <c r="P52" s="113"/>
      <c r="Q52" s="113"/>
      <c r="R52" s="113">
        <v>1080000</v>
      </c>
      <c r="S52" s="113"/>
      <c r="T52" s="113"/>
      <c r="U52" s="91"/>
      <c r="V52" s="113"/>
      <c r="W52" s="113">
        <v>1080000</v>
      </c>
    </row>
    <row r="53" ht="32.9" customHeight="1" spans="1:23">
      <c r="A53" s="23" t="s">
        <v>235</v>
      </c>
      <c r="B53" s="108" t="s">
        <v>245</v>
      </c>
      <c r="C53" s="23"/>
      <c r="D53" s="23" t="s">
        <v>46</v>
      </c>
      <c r="E53" s="23" t="s">
        <v>66</v>
      </c>
      <c r="F53" s="23" t="s">
        <v>67</v>
      </c>
      <c r="G53" s="109">
        <v>302</v>
      </c>
      <c r="H53" s="110" t="s">
        <v>211</v>
      </c>
      <c r="I53" s="113">
        <v>120000</v>
      </c>
      <c r="J53" s="113"/>
      <c r="K53" s="113"/>
      <c r="L53" s="113"/>
      <c r="M53" s="113"/>
      <c r="N53" s="113"/>
      <c r="O53" s="113"/>
      <c r="P53" s="113"/>
      <c r="Q53" s="113"/>
      <c r="R53" s="113">
        <v>120000</v>
      </c>
      <c r="S53" s="113"/>
      <c r="T53" s="113"/>
      <c r="U53" s="91"/>
      <c r="V53" s="113"/>
      <c r="W53" s="113">
        <v>120000</v>
      </c>
    </row>
    <row r="54" ht="18.75" customHeight="1" spans="1:23">
      <c r="A54" s="31" t="s">
        <v>95</v>
      </c>
      <c r="B54" s="32"/>
      <c r="C54" s="32"/>
      <c r="D54" s="32"/>
      <c r="E54" s="32"/>
      <c r="F54" s="32"/>
      <c r="G54" s="32"/>
      <c r="H54" s="33"/>
      <c r="I54" s="113">
        <v>38597041.1</v>
      </c>
      <c r="J54" s="113">
        <v>36427000</v>
      </c>
      <c r="K54" s="113">
        <v>33807000</v>
      </c>
      <c r="L54" s="113"/>
      <c r="M54" s="113"/>
      <c r="N54" s="113">
        <v>961541.1</v>
      </c>
      <c r="O54" s="113"/>
      <c r="P54" s="113"/>
      <c r="Q54" s="113"/>
      <c r="R54" s="113">
        <v>1208500</v>
      </c>
      <c r="S54" s="113"/>
      <c r="T54" s="113"/>
      <c r="U54" s="91"/>
      <c r="V54" s="113"/>
      <c r="W54" s="113">
        <v>1208500</v>
      </c>
    </row>
    <row r="56" customHeight="1" spans="1:1">
      <c r="A56" s="106" t="s">
        <v>127</v>
      </c>
    </row>
  </sheetData>
  <mergeCells count="28">
    <mergeCell ref="A2:W2"/>
    <mergeCell ref="A3:I3"/>
    <mergeCell ref="J4:M4"/>
    <mergeCell ref="N4:P4"/>
    <mergeCell ref="R4:W4"/>
    <mergeCell ref="J5:K5"/>
    <mergeCell ref="A54:H54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L5:L6"/>
    <mergeCell ref="M5:M6"/>
    <mergeCell ref="N5:N6"/>
    <mergeCell ref="O5:O6"/>
    <mergeCell ref="P5:P6"/>
    <mergeCell ref="Q4:Q6"/>
    <mergeCell ref="R5:R6"/>
    <mergeCell ref="S5:S6"/>
    <mergeCell ref="T5:T6"/>
    <mergeCell ref="U5:U6"/>
    <mergeCell ref="V5:V6"/>
    <mergeCell ref="W5:W6"/>
  </mergeCells>
  <pageMargins left="0.75" right="0.75" top="1" bottom="1" header="0.5" footer="0.5"/>
  <pageSetup paperSize="9" scale="34" fitToHeight="0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J28"/>
  <sheetViews>
    <sheetView showZeros="0" topLeftCell="A16" workbookViewId="0">
      <selection activeCell="B24" sqref="B24:B26"/>
    </sheetView>
  </sheetViews>
  <sheetFormatPr defaultColWidth="9.14166666666667" defaultRowHeight="12" customHeight="1"/>
  <cols>
    <col min="1" max="1" width="34.2833333333333" customWidth="1"/>
    <col min="2" max="2" width="29" customWidth="1"/>
    <col min="3" max="3" width="17.175" customWidth="1"/>
    <col min="4" max="4" width="21.0333333333333" customWidth="1"/>
    <col min="5" max="5" width="23.575" customWidth="1"/>
    <col min="6" max="6" width="11.2833333333333" customWidth="1"/>
    <col min="7" max="7" width="10.3166666666667" customWidth="1"/>
    <col min="8" max="8" width="9.31666666666667" customWidth="1"/>
    <col min="9" max="9" width="13.425" customWidth="1"/>
    <col min="10" max="10" width="27.45" customWidth="1"/>
  </cols>
  <sheetData>
    <row r="1" customHeight="1" spans="10:10">
      <c r="J1" s="53" t="s">
        <v>246</v>
      </c>
    </row>
    <row r="2" ht="28.5" customHeight="1" spans="1:10">
      <c r="A2" s="43" t="s">
        <v>247</v>
      </c>
      <c r="B2" s="28"/>
      <c r="C2" s="28"/>
      <c r="D2" s="28"/>
      <c r="E2" s="28"/>
      <c r="F2" s="44"/>
      <c r="G2" s="28"/>
      <c r="H2" s="44"/>
      <c r="I2" s="44"/>
      <c r="J2" s="28"/>
    </row>
    <row r="3" ht="15" customHeight="1" spans="1:1">
      <c r="A3" s="4" t="str">
        <f>"单位名称："&amp;"云南省人民政府外事办公室（本级）"</f>
        <v>单位名称：云南省人民政府外事办公室（本级）</v>
      </c>
    </row>
    <row r="4" ht="14.25" customHeight="1" spans="1:10">
      <c r="A4" s="45" t="s">
        <v>248</v>
      </c>
      <c r="B4" s="45" t="s">
        <v>249</v>
      </c>
      <c r="C4" s="45" t="s">
        <v>250</v>
      </c>
      <c r="D4" s="45" t="s">
        <v>251</v>
      </c>
      <c r="E4" s="45" t="s">
        <v>252</v>
      </c>
      <c r="F4" s="46" t="s">
        <v>253</v>
      </c>
      <c r="G4" s="45" t="s">
        <v>254</v>
      </c>
      <c r="H4" s="46" t="s">
        <v>255</v>
      </c>
      <c r="I4" s="46" t="s">
        <v>256</v>
      </c>
      <c r="J4" s="45" t="s">
        <v>257</v>
      </c>
    </row>
    <row r="5" ht="14.25" customHeight="1" spans="1:10">
      <c r="A5" s="45">
        <v>1</v>
      </c>
      <c r="B5" s="45">
        <v>2</v>
      </c>
      <c r="C5" s="45">
        <v>3</v>
      </c>
      <c r="D5" s="45">
        <v>4</v>
      </c>
      <c r="E5" s="45">
        <v>5</v>
      </c>
      <c r="F5" s="46">
        <v>6</v>
      </c>
      <c r="G5" s="45">
        <v>7</v>
      </c>
      <c r="H5" s="46">
        <v>8</v>
      </c>
      <c r="I5" s="46">
        <v>9</v>
      </c>
      <c r="J5" s="45">
        <v>10</v>
      </c>
    </row>
    <row r="6" ht="15" customHeight="1" spans="1:10">
      <c r="A6" s="47" t="s">
        <v>46</v>
      </c>
      <c r="B6" s="48"/>
      <c r="C6" s="48"/>
      <c r="D6" s="48"/>
      <c r="E6" s="49"/>
      <c r="F6" s="50"/>
      <c r="G6" s="49"/>
      <c r="H6" s="50"/>
      <c r="I6" s="50"/>
      <c r="J6" s="49"/>
    </row>
    <row r="7" ht="51" customHeight="1" spans="1:10">
      <c r="A7" s="51" t="s">
        <v>227</v>
      </c>
      <c r="B7" s="52" t="s">
        <v>258</v>
      </c>
      <c r="C7" s="52" t="s">
        <v>259</v>
      </c>
      <c r="D7" s="52" t="s">
        <v>260</v>
      </c>
      <c r="E7" s="47" t="s">
        <v>261</v>
      </c>
      <c r="F7" s="52" t="s">
        <v>262</v>
      </c>
      <c r="G7" s="47" t="s">
        <v>113</v>
      </c>
      <c r="H7" s="52" t="s">
        <v>263</v>
      </c>
      <c r="I7" s="52" t="s">
        <v>264</v>
      </c>
      <c r="J7" s="47" t="s">
        <v>265</v>
      </c>
    </row>
    <row r="8" ht="50" customHeight="1" spans="1:10">
      <c r="A8" s="51" t="s">
        <v>227</v>
      </c>
      <c r="B8" s="52" t="s">
        <v>258</v>
      </c>
      <c r="C8" s="52" t="s">
        <v>266</v>
      </c>
      <c r="D8" s="52" t="s">
        <v>267</v>
      </c>
      <c r="E8" s="47" t="s">
        <v>268</v>
      </c>
      <c r="F8" s="52" t="s">
        <v>269</v>
      </c>
      <c r="G8" s="47" t="s">
        <v>270</v>
      </c>
      <c r="H8" s="52" t="s">
        <v>271</v>
      </c>
      <c r="I8" s="52" t="s">
        <v>272</v>
      </c>
      <c r="J8" s="47" t="s">
        <v>273</v>
      </c>
    </row>
    <row r="9" ht="64" customHeight="1" spans="1:10">
      <c r="A9" s="51" t="s">
        <v>227</v>
      </c>
      <c r="B9" s="52" t="s">
        <v>258</v>
      </c>
      <c r="C9" s="52" t="s">
        <v>274</v>
      </c>
      <c r="D9" s="52" t="s">
        <v>275</v>
      </c>
      <c r="E9" s="47" t="s">
        <v>276</v>
      </c>
      <c r="F9" s="52" t="s">
        <v>262</v>
      </c>
      <c r="G9" s="47" t="s">
        <v>277</v>
      </c>
      <c r="H9" s="52" t="s">
        <v>278</v>
      </c>
      <c r="I9" s="52" t="s">
        <v>264</v>
      </c>
      <c r="J9" s="47" t="s">
        <v>279</v>
      </c>
    </row>
    <row r="10" ht="33.75" customHeight="1" spans="1:10">
      <c r="A10" s="51" t="s">
        <v>242</v>
      </c>
      <c r="B10" s="52" t="s">
        <v>280</v>
      </c>
      <c r="C10" s="52" t="s">
        <v>259</v>
      </c>
      <c r="D10" s="52" t="s">
        <v>260</v>
      </c>
      <c r="E10" s="47" t="s">
        <v>281</v>
      </c>
      <c r="F10" s="52" t="s">
        <v>262</v>
      </c>
      <c r="G10" s="47" t="s">
        <v>112</v>
      </c>
      <c r="H10" s="52" t="s">
        <v>282</v>
      </c>
      <c r="I10" s="52" t="s">
        <v>264</v>
      </c>
      <c r="J10" s="47" t="s">
        <v>283</v>
      </c>
    </row>
    <row r="11" ht="33.75" customHeight="1" spans="1:10">
      <c r="A11" s="51" t="s">
        <v>242</v>
      </c>
      <c r="B11" s="52" t="s">
        <v>280</v>
      </c>
      <c r="C11" s="52" t="s">
        <v>259</v>
      </c>
      <c r="D11" s="52" t="s">
        <v>260</v>
      </c>
      <c r="E11" s="47" t="s">
        <v>284</v>
      </c>
      <c r="F11" s="52" t="s">
        <v>262</v>
      </c>
      <c r="G11" s="47" t="s">
        <v>113</v>
      </c>
      <c r="H11" s="52" t="s">
        <v>282</v>
      </c>
      <c r="I11" s="52" t="s">
        <v>264</v>
      </c>
      <c r="J11" s="47" t="s">
        <v>285</v>
      </c>
    </row>
    <row r="12" ht="66" customHeight="1" spans="1:10">
      <c r="A12" s="51" t="s">
        <v>242</v>
      </c>
      <c r="B12" s="52" t="s">
        <v>280</v>
      </c>
      <c r="C12" s="52" t="s">
        <v>259</v>
      </c>
      <c r="D12" s="52" t="s">
        <v>286</v>
      </c>
      <c r="E12" s="47" t="s">
        <v>287</v>
      </c>
      <c r="F12" s="52" t="s">
        <v>288</v>
      </c>
      <c r="G12" s="47" t="s">
        <v>116</v>
      </c>
      <c r="H12" s="52" t="s">
        <v>278</v>
      </c>
      <c r="I12" s="52" t="s">
        <v>264</v>
      </c>
      <c r="J12" s="47" t="s">
        <v>289</v>
      </c>
    </row>
    <row r="13" ht="33.75" customHeight="1" spans="1:10">
      <c r="A13" s="51" t="s">
        <v>242</v>
      </c>
      <c r="B13" s="52" t="s">
        <v>280</v>
      </c>
      <c r="C13" s="52" t="s">
        <v>259</v>
      </c>
      <c r="D13" s="52" t="s">
        <v>286</v>
      </c>
      <c r="E13" s="47" t="s">
        <v>290</v>
      </c>
      <c r="F13" s="52" t="s">
        <v>269</v>
      </c>
      <c r="G13" s="47" t="s">
        <v>291</v>
      </c>
      <c r="H13" s="52" t="s">
        <v>278</v>
      </c>
      <c r="I13" s="52" t="s">
        <v>272</v>
      </c>
      <c r="J13" s="47" t="s">
        <v>292</v>
      </c>
    </row>
    <row r="14" ht="57" customHeight="1" spans="1:10">
      <c r="A14" s="51" t="s">
        <v>242</v>
      </c>
      <c r="B14" s="52" t="s">
        <v>280</v>
      </c>
      <c r="C14" s="52" t="s">
        <v>259</v>
      </c>
      <c r="D14" s="52" t="s">
        <v>286</v>
      </c>
      <c r="E14" s="47" t="s">
        <v>293</v>
      </c>
      <c r="F14" s="52" t="s">
        <v>262</v>
      </c>
      <c r="G14" s="47" t="s">
        <v>294</v>
      </c>
      <c r="H14" s="52" t="s">
        <v>278</v>
      </c>
      <c r="I14" s="52" t="s">
        <v>264</v>
      </c>
      <c r="J14" s="47" t="s">
        <v>295</v>
      </c>
    </row>
    <row r="15" ht="66" customHeight="1" spans="1:10">
      <c r="A15" s="51" t="s">
        <v>242</v>
      </c>
      <c r="B15" s="52" t="s">
        <v>280</v>
      </c>
      <c r="C15" s="52" t="s">
        <v>259</v>
      </c>
      <c r="D15" s="52" t="s">
        <v>286</v>
      </c>
      <c r="E15" s="47" t="s">
        <v>296</v>
      </c>
      <c r="F15" s="52" t="s">
        <v>262</v>
      </c>
      <c r="G15" s="47" t="s">
        <v>297</v>
      </c>
      <c r="H15" s="52" t="s">
        <v>278</v>
      </c>
      <c r="I15" s="52" t="s">
        <v>264</v>
      </c>
      <c r="J15" s="47" t="s">
        <v>298</v>
      </c>
    </row>
    <row r="16" ht="67" customHeight="1" spans="1:10">
      <c r="A16" s="51" t="s">
        <v>242</v>
      </c>
      <c r="B16" s="52" t="s">
        <v>280</v>
      </c>
      <c r="C16" s="52" t="s">
        <v>259</v>
      </c>
      <c r="D16" s="52" t="s">
        <v>286</v>
      </c>
      <c r="E16" s="47" t="s">
        <v>299</v>
      </c>
      <c r="F16" s="52" t="s">
        <v>262</v>
      </c>
      <c r="G16" s="47" t="s">
        <v>297</v>
      </c>
      <c r="H16" s="52" t="s">
        <v>278</v>
      </c>
      <c r="I16" s="52" t="s">
        <v>264</v>
      </c>
      <c r="J16" s="47" t="s">
        <v>300</v>
      </c>
    </row>
    <row r="17" ht="33.75" customHeight="1" spans="1:10">
      <c r="A17" s="51" t="s">
        <v>242</v>
      </c>
      <c r="B17" s="52" t="s">
        <v>280</v>
      </c>
      <c r="C17" s="52" t="s">
        <v>259</v>
      </c>
      <c r="D17" s="52" t="s">
        <v>301</v>
      </c>
      <c r="E17" s="47" t="s">
        <v>302</v>
      </c>
      <c r="F17" s="52" t="s">
        <v>288</v>
      </c>
      <c r="G17" s="47" t="s">
        <v>114</v>
      </c>
      <c r="H17" s="52" t="s">
        <v>303</v>
      </c>
      <c r="I17" s="52" t="s">
        <v>264</v>
      </c>
      <c r="J17" s="47" t="s">
        <v>304</v>
      </c>
    </row>
    <row r="18" ht="33.75" customHeight="1" spans="1:10">
      <c r="A18" s="51" t="s">
        <v>242</v>
      </c>
      <c r="B18" s="52" t="s">
        <v>280</v>
      </c>
      <c r="C18" s="52" t="s">
        <v>259</v>
      </c>
      <c r="D18" s="52" t="s">
        <v>301</v>
      </c>
      <c r="E18" s="47" t="s">
        <v>305</v>
      </c>
      <c r="F18" s="52" t="s">
        <v>288</v>
      </c>
      <c r="G18" s="47" t="s">
        <v>112</v>
      </c>
      <c r="H18" s="52" t="s">
        <v>303</v>
      </c>
      <c r="I18" s="52" t="s">
        <v>264</v>
      </c>
      <c r="J18" s="47" t="s">
        <v>306</v>
      </c>
    </row>
    <row r="19" ht="33.75" customHeight="1" spans="1:10">
      <c r="A19" s="51" t="s">
        <v>242</v>
      </c>
      <c r="B19" s="52" t="s">
        <v>280</v>
      </c>
      <c r="C19" s="52" t="s">
        <v>259</v>
      </c>
      <c r="D19" s="52" t="s">
        <v>301</v>
      </c>
      <c r="E19" s="47" t="s">
        <v>307</v>
      </c>
      <c r="F19" s="52" t="s">
        <v>288</v>
      </c>
      <c r="G19" s="47" t="s">
        <v>113</v>
      </c>
      <c r="H19" s="52" t="s">
        <v>303</v>
      </c>
      <c r="I19" s="52" t="s">
        <v>264</v>
      </c>
      <c r="J19" s="47" t="s">
        <v>308</v>
      </c>
    </row>
    <row r="20" ht="33.75" customHeight="1" spans="1:10">
      <c r="A20" s="51" t="s">
        <v>242</v>
      </c>
      <c r="B20" s="52" t="s">
        <v>280</v>
      </c>
      <c r="C20" s="52" t="s">
        <v>259</v>
      </c>
      <c r="D20" s="52" t="s">
        <v>301</v>
      </c>
      <c r="E20" s="47" t="s">
        <v>309</v>
      </c>
      <c r="F20" s="52" t="s">
        <v>288</v>
      </c>
      <c r="G20" s="47" t="s">
        <v>310</v>
      </c>
      <c r="H20" s="52" t="s">
        <v>311</v>
      </c>
      <c r="I20" s="52" t="s">
        <v>264</v>
      </c>
      <c r="J20" s="47" t="s">
        <v>312</v>
      </c>
    </row>
    <row r="21" ht="54" customHeight="1" spans="1:10">
      <c r="A21" s="51" t="s">
        <v>242</v>
      </c>
      <c r="B21" s="52" t="s">
        <v>280</v>
      </c>
      <c r="C21" s="52" t="s">
        <v>266</v>
      </c>
      <c r="D21" s="52" t="s">
        <v>267</v>
      </c>
      <c r="E21" s="47" t="s">
        <v>313</v>
      </c>
      <c r="F21" s="52" t="s">
        <v>262</v>
      </c>
      <c r="G21" s="47" t="s">
        <v>294</v>
      </c>
      <c r="H21" s="52" t="s">
        <v>278</v>
      </c>
      <c r="I21" s="52" t="s">
        <v>264</v>
      </c>
      <c r="J21" s="47" t="s">
        <v>314</v>
      </c>
    </row>
    <row r="22" ht="33.75" customHeight="1" spans="1:10">
      <c r="A22" s="51" t="s">
        <v>242</v>
      </c>
      <c r="B22" s="52" t="s">
        <v>280</v>
      </c>
      <c r="C22" s="52" t="s">
        <v>266</v>
      </c>
      <c r="D22" s="52" t="s">
        <v>315</v>
      </c>
      <c r="E22" s="47" t="s">
        <v>316</v>
      </c>
      <c r="F22" s="52" t="s">
        <v>262</v>
      </c>
      <c r="G22" s="47" t="s">
        <v>114</v>
      </c>
      <c r="H22" s="52" t="s">
        <v>317</v>
      </c>
      <c r="I22" s="52" t="s">
        <v>264</v>
      </c>
      <c r="J22" s="47" t="s">
        <v>318</v>
      </c>
    </row>
    <row r="23" ht="33.75" customHeight="1" spans="1:10">
      <c r="A23" s="51" t="s">
        <v>242</v>
      </c>
      <c r="B23" s="52" t="s">
        <v>280</v>
      </c>
      <c r="C23" s="52" t="s">
        <v>274</v>
      </c>
      <c r="D23" s="52" t="s">
        <v>275</v>
      </c>
      <c r="E23" s="47" t="s">
        <v>319</v>
      </c>
      <c r="F23" s="52" t="s">
        <v>269</v>
      </c>
      <c r="G23" s="47" t="s">
        <v>294</v>
      </c>
      <c r="H23" s="52" t="s">
        <v>278</v>
      </c>
      <c r="I23" s="52" t="s">
        <v>264</v>
      </c>
      <c r="J23" s="47" t="s">
        <v>320</v>
      </c>
    </row>
    <row r="24" ht="33.75" customHeight="1" spans="1:10">
      <c r="A24" s="51" t="s">
        <v>234</v>
      </c>
      <c r="B24" s="52" t="s">
        <v>321</v>
      </c>
      <c r="C24" s="52" t="s">
        <v>259</v>
      </c>
      <c r="D24" s="52" t="s">
        <v>301</v>
      </c>
      <c r="E24" s="47" t="s">
        <v>322</v>
      </c>
      <c r="F24" s="52" t="s">
        <v>288</v>
      </c>
      <c r="G24" s="47" t="s">
        <v>323</v>
      </c>
      <c r="H24" s="52" t="s">
        <v>317</v>
      </c>
      <c r="I24" s="52" t="s">
        <v>264</v>
      </c>
      <c r="J24" s="47" t="s">
        <v>324</v>
      </c>
    </row>
    <row r="25" ht="53" customHeight="1" spans="1:10">
      <c r="A25" s="51" t="s">
        <v>234</v>
      </c>
      <c r="B25" s="52" t="s">
        <v>321</v>
      </c>
      <c r="C25" s="52" t="s">
        <v>266</v>
      </c>
      <c r="D25" s="52" t="s">
        <v>325</v>
      </c>
      <c r="E25" s="47" t="s">
        <v>326</v>
      </c>
      <c r="F25" s="52" t="s">
        <v>269</v>
      </c>
      <c r="G25" s="47" t="s">
        <v>327</v>
      </c>
      <c r="H25" s="52" t="s">
        <v>328</v>
      </c>
      <c r="I25" s="52" t="s">
        <v>272</v>
      </c>
      <c r="J25" s="47" t="s">
        <v>329</v>
      </c>
    </row>
    <row r="26" ht="50" customHeight="1" spans="1:10">
      <c r="A26" s="51" t="s">
        <v>234</v>
      </c>
      <c r="B26" s="52" t="s">
        <v>321</v>
      </c>
      <c r="C26" s="52" t="s">
        <v>274</v>
      </c>
      <c r="D26" s="52" t="s">
        <v>275</v>
      </c>
      <c r="E26" s="47" t="s">
        <v>330</v>
      </c>
      <c r="F26" s="52" t="s">
        <v>269</v>
      </c>
      <c r="G26" s="47" t="s">
        <v>294</v>
      </c>
      <c r="H26" s="52" t="s">
        <v>278</v>
      </c>
      <c r="I26" s="52" t="s">
        <v>272</v>
      </c>
      <c r="J26" s="47" t="s">
        <v>331</v>
      </c>
    </row>
    <row r="28" ht="40" customHeight="1" spans="1:1">
      <c r="A28" s="106" t="s">
        <v>127</v>
      </c>
    </row>
  </sheetData>
  <mergeCells count="8">
    <mergeCell ref="A2:J2"/>
    <mergeCell ref="A3:H3"/>
    <mergeCell ref="A7:A9"/>
    <mergeCell ref="A10:A23"/>
    <mergeCell ref="A24:A26"/>
    <mergeCell ref="B7:B9"/>
    <mergeCell ref="B10:B23"/>
    <mergeCell ref="B24:B26"/>
  </mergeCells>
  <pageMargins left="0.75" right="0.75" top="1" bottom="1" header="0.5" footer="0.5"/>
  <pageSetup paperSize="9" scale="6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17</vt:i4>
      </vt:variant>
    </vt:vector>
  </HeadingPairs>
  <TitlesOfParts>
    <vt:vector size="17" baseType="lpstr">
      <vt:lpstr>部门财务收支预算总表01-1</vt:lpstr>
      <vt:lpstr>部门收入预算表01-2</vt:lpstr>
      <vt:lpstr>部门支出预算表01-3</vt:lpstr>
      <vt:lpstr>部门财政拨款收支预算总表02-1</vt:lpstr>
      <vt:lpstr>一般公共预算支出预算表02-2</vt:lpstr>
      <vt:lpstr>一般公共预算“三公”经费支出预算表03</vt:lpstr>
      <vt:lpstr>部门基本支出预算表04</vt:lpstr>
      <vt:lpstr>部门项目支出预算表05-1</vt:lpstr>
      <vt:lpstr>部门项目支出绩效目标表05-2</vt:lpstr>
      <vt:lpstr>部门政府性基金预算支出预算表06</vt:lpstr>
      <vt:lpstr>部门政府采购预算表07</vt:lpstr>
      <vt:lpstr>部门政府购买服务预算表08</vt:lpstr>
      <vt:lpstr>省对下转移支付预算表09-1</vt:lpstr>
      <vt:lpstr>省对下转移支付绩效目标表09-2</vt:lpstr>
      <vt:lpstr>新增资产配置表10</vt:lpstr>
      <vt:lpstr>中央转移支付补助项目支出预算表11</vt:lpstr>
      <vt:lpstr>部门项目中期规划预算表12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2025-02-07T09:58:00Z</dcterms:created>
  <dcterms:modified xsi:type="dcterms:W3CDTF">2025-02-08T07:34:03Z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2052-11.8.6.8810</vt:lpwstr>
  </property>
</Properties>
</file>