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4" activeTab="7"/>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44525"/>
</workbook>
</file>

<file path=xl/sharedStrings.xml><?xml version="1.0" encoding="utf-8"?>
<sst xmlns="http://schemas.openxmlformats.org/spreadsheetml/2006/main" count="1499" uniqueCount="492">
  <si>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</si>
  <si>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</si>
  <si>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</si>
  <si>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</si>
  <si>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</si>
  <si>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</si>
  <si>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</si>
  <si>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</si>
  <si>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</si>
  <si>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</si>
  <si>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</si>
  <si>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</si>
  <si>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</si>
  <si>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</si>
  <si>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</si>
  <si>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</si>
  <si>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</si>
  <si>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</si>
  <si>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</si>
  <si>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</si>
  <si>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</si>
  <si>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</si>
  <si>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</si>
  <si>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</si>
  <si>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</si>
  <si>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</si>
  <si>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</si>
  <si>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</si>
  <si>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</si>
  <si>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</si>
  <si>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</si>
  <si>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</si>
  <si>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</si>
  <si>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</si>
  <si>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</si>
  <si>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</si>
  <si>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</si>
  <si>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</si>
  <si>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</si>
  <si>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</si>
  <si>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</si>
  <si>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</si>
  <si>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</si>
  <si>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</si>
  <si>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114001</t>
  </si>
  <si>
    <t>云南省人民政府外事办公室</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</si>
  <si>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</si>
  <si>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</si>
  <si>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</si>
  <si>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</si>
  <si>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</si>
  <si>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</si>
  <si>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</si>
  <si>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</si>
  <si>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</si>
  <si>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</si>
  <si>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</si>
  <si>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</si>
  <si>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</si>
  <si>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</si>
  <si>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</si>
  <si>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20103</t>
  </si>
  <si>
    <t>政府办公厅（室）及相关机构事务</t>
  </si>
  <si>
    <t>2010301</t>
  </si>
  <si>
    <t>行政运行</t>
  </si>
  <si>
    <t>2010302</t>
  </si>
  <si>
    <t>一般行政管理事务</t>
  </si>
  <si>
    <t>2010399</t>
  </si>
  <si>
    <t>其他政府办公厅（室）及相关机构事务支出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</si>
  <si>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</si>
  <si>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</si>
  <si>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</si>
  <si>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</si>
  <si>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</si>
  <si>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</si>
  <si>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</si>
  <si>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</si>
  <si>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</si>
  <si>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</si>
  <si>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</si>
  <si>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</si>
  <si>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</si>
  <si>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</si>
  <si>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</si>
  <si>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</si>
  <si>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</si>
  <si>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</si>
  <si>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</si>
  <si>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</si>
  <si>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</si>
  <si>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</si>
  <si>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</si>
  <si>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</si>
  <si>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</si>
  <si>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</si>
  <si>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</si>
  <si>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</si>
  <si>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</si>
  <si>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</si>
  <si>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</si>
  <si>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</si>
  <si>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</si>
  <si>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</si>
  <si>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</si>
  <si>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</si>
  <si>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</si>
  <si>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</si>
  <si>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</si>
  <si>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</si>
  <si>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</si>
  <si>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</si>
  <si>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</si>
  <si>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</si>
  <si>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</si>
  <si>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</si>
  <si>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</si>
  <si>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</si>
  <si>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</si>
  <si>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</si>
  <si>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</si>
  <si>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</si>
  <si>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</si>
  <si>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</si>
  <si>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</si>
  <si>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</si>
  <si>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</si>
  <si>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</si>
  <si>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</si>
  <si>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涉密事项未公开</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</si>
  <si>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</si>
  <si>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</si>
  <si>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</si>
  <si>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</si>
  <si>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</si>
  <si>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</si>
  <si>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</si>
  <si>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</si>
  <si>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</si>
  <si>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</si>
  <si>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</si>
  <si>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</si>
  <si>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</si>
  <si>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</si>
  <si>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</si>
  <si>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</si>
  <si>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</si>
  <si>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530000210000000046547</t>
  </si>
  <si>
    <t>行政人员支出工资</t>
  </si>
  <si>
    <t>30101</t>
  </si>
  <si>
    <t>基本工资</t>
  </si>
  <si>
    <t>30102</t>
  </si>
  <si>
    <t>津贴补贴</t>
  </si>
  <si>
    <t>30103</t>
  </si>
  <si>
    <t>奖金</t>
  </si>
  <si>
    <t>530000210000000046548</t>
  </si>
  <si>
    <t>社会保障缴费</t>
  </si>
  <si>
    <t>30108</t>
  </si>
  <si>
    <t>机关事业单位基本养老保险缴费</t>
  </si>
  <si>
    <t>30112</t>
  </si>
  <si>
    <t>其他社会保障缴费</t>
  </si>
  <si>
    <t>30110</t>
  </si>
  <si>
    <t>职工基本医疗保险缴费</t>
  </si>
  <si>
    <t>30307</t>
  </si>
  <si>
    <t>医疗费补助</t>
  </si>
  <si>
    <t>30111</t>
  </si>
  <si>
    <t>公务员医疗补助缴费</t>
  </si>
  <si>
    <t>530000210000000046550</t>
  </si>
  <si>
    <t>30113</t>
  </si>
  <si>
    <t>530000210000000046553</t>
  </si>
  <si>
    <t>公车购置及运维费</t>
  </si>
  <si>
    <t>30231</t>
  </si>
  <si>
    <t>公务用车运行维护费</t>
  </si>
  <si>
    <t>530000210000000046554</t>
  </si>
  <si>
    <t>30217</t>
  </si>
  <si>
    <t>530000210000000046555</t>
  </si>
  <si>
    <t>行政人员公务交通补贴</t>
  </si>
  <si>
    <t>30239</t>
  </si>
  <si>
    <t>其他交通费用</t>
  </si>
  <si>
    <t>530000210000000046556</t>
  </si>
  <si>
    <t>工会经费</t>
  </si>
  <si>
    <t>30228</t>
  </si>
  <si>
    <t>530000210000000046557</t>
  </si>
  <si>
    <t>一般公用经费</t>
  </si>
  <si>
    <t>30201</t>
  </si>
  <si>
    <t>办公费</t>
  </si>
  <si>
    <t>30205</t>
  </si>
  <si>
    <t>水费</t>
  </si>
  <si>
    <t>30206</t>
  </si>
  <si>
    <t>电费</t>
  </si>
  <si>
    <t>30207</t>
  </si>
  <si>
    <t>邮电费</t>
  </si>
  <si>
    <t>30209</t>
  </si>
  <si>
    <t>物业管理费</t>
  </si>
  <si>
    <t>30211</t>
  </si>
  <si>
    <t>差旅费</t>
  </si>
  <si>
    <t>30213</t>
  </si>
  <si>
    <t>维修（护）费</t>
  </si>
  <si>
    <t>30214</t>
  </si>
  <si>
    <t>租赁费</t>
  </si>
  <si>
    <t>30215</t>
  </si>
  <si>
    <t>会议费</t>
  </si>
  <si>
    <t>30226</t>
  </si>
  <si>
    <t>劳务费</t>
  </si>
  <si>
    <t>30227</t>
  </si>
  <si>
    <t>委托业务费</t>
  </si>
  <si>
    <t>30299</t>
  </si>
  <si>
    <t>其他商品和服务支出</t>
  </si>
  <si>
    <t>31002</t>
  </si>
  <si>
    <t>办公设备购置</t>
  </si>
  <si>
    <t>530000241100002220538</t>
  </si>
  <si>
    <t>行政人员绩效奖</t>
  </si>
  <si>
    <t>530000210000000046592</t>
  </si>
  <si>
    <t>530000210000000046594</t>
  </si>
  <si>
    <t>530000210000000046596</t>
  </si>
  <si>
    <t>530000210000000046602</t>
  </si>
  <si>
    <t>530000210000000046603</t>
  </si>
  <si>
    <t>530000210000000046605</t>
  </si>
  <si>
    <t>530000241100002220762</t>
  </si>
  <si>
    <t>预算05-1表</t>
  </si>
  <si>
    <t>2026年部门项目支出预算表</t>
  </si>
  <si>
    <t>项目分类</t>
  </si>
  <si>
    <t>项目单位</t>
  </si>
  <si>
    <t>本年拨款</t>
  </si>
  <si>
    <t>其中：本次下达</t>
  </si>
  <si>
    <t>部门预算机动经费</t>
  </si>
  <si>
    <t>其他运转类</t>
  </si>
  <si>
    <t>530000241100002038798</t>
  </si>
  <si>
    <t>30218</t>
  </si>
  <si>
    <t>专用材料费</t>
  </si>
  <si>
    <t>代扣代征个税手续费返还专项经费</t>
  </si>
  <si>
    <t>事业发展类</t>
  </si>
  <si>
    <t>530000210000000069122</t>
  </si>
  <si>
    <t>30204</t>
  </si>
  <si>
    <t>手续费</t>
  </si>
  <si>
    <t>530000200000000001914</t>
  </si>
  <si>
    <t>30202</t>
  </si>
  <si>
    <t>印刷费</t>
  </si>
  <si>
    <t>31003</t>
  </si>
  <si>
    <t>专用设备购置</t>
  </si>
  <si>
    <t>530000231100001085544</t>
  </si>
  <si>
    <t>30216</t>
  </si>
  <si>
    <t>培训费</t>
  </si>
  <si>
    <t>530000261100004799016</t>
  </si>
  <si>
    <t>31006</t>
  </si>
  <si>
    <t>大型修缮</t>
  </si>
  <si>
    <t>530000261100005179268</t>
  </si>
  <si>
    <t>人力资源社会保障事业发展补助资金</t>
  </si>
  <si>
    <t>专项业务类</t>
  </si>
  <si>
    <t>530000261100005179267</t>
  </si>
  <si>
    <t>530000251100003888235</t>
  </si>
  <si>
    <t>省委组织部公务员工作专项经费</t>
  </si>
  <si>
    <t>530000261100005170848</t>
  </si>
  <si>
    <t>30305</t>
  </si>
  <si>
    <t>生活补助</t>
  </si>
  <si>
    <t>530000261100004766367</t>
  </si>
  <si>
    <t>530000261100005155916</t>
  </si>
  <si>
    <t>因公出国（境）经费</t>
  </si>
  <si>
    <t>530000231100001109905</t>
  </si>
  <si>
    <t>530000261100005155859</t>
  </si>
  <si>
    <t>530000261100005155413</t>
  </si>
  <si>
    <t>530000210000000046477</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</si>
  <si>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</si>
  <si>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</si>
  <si>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</si>
  <si>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</si>
  <si>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</si>
  <si>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</si>
  <si>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</si>
  <si>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</si>
  <si>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</si>
  <si>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</si>
  <si>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</si>
  <si>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</si>
  <si>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 xml:space="preserve">预算年度目标
一、2026年，预计开展200名面试考官轮训（每人培训不少于3天）。
二、仲裁结案率达到90%以上，用人单位和劳动者满意度在80%以上，一裁终局率30%以上，依法维护劳动者、用工单位、企事业工作人员合法权益，有效处理和化解劳动人事争议，构建劳动关系和谐，积极促进社会的和谐稳定。
三、2026年将给210家集体和20872名个人嘉奖并颁发证书，给21家集体和2087名个人记功并颁发证书奖章（奖牌）。
四、2026年在昆明市统一组织或委托专门培训机构对省级事业单位新进人员进行岗前公共科目线上培训，根据省级事业单位招聘计划，采取线上方式对2026年省级事业单位新进人员中3000名其他工作人员培训4天。 
五、2026年在昆明市统一组织或委托专门培训机构对省级事业单位新进人员进行岗前公共科目线下培训，根据省级事业单位招聘计划，采取线下方式对2026年省级事业单位新进人员中1300名从事人事管理相关工作的人员集中或分批培训1天。 
六、根据省人民政府与省外各高校签订的省院省校战略合作协议，拟按照12个示范班+6个重点班的规模，组织我省生态文明保护、旅游文化建设、自贸区建设、民生领域、科技创新、知识产权、数据统计、民族团结进步示范、网络传播等领域的省级行政机关开展干部专题培训，通过培训的开展，为我省各行业培养一批高素质的人才队伍，为服务云南高质量跨越式发展提供人才支撑。示范班每个按照10万元进行培训费部分资助，不足部分由项目单位自理，重点班每个按照25.25万元进行全额资助。
七、根据《上海市 云南省人力资源帮扶合作工作备忘录》，拟在2026年继续开展沪滇合作人才培训项目，根据年度经费预算，拟组织3-5个项目、每个项目50人的规模。
八、为进一步推进“一带一路”建设，加强云南省与南亚东南亚国家的人力资源合作，计划于2026年9月，在昆明举办2026年“一带一路”框架下南亚东南亚人才协作行动方案。
九、全面推进依法行政，提升行政执法水平，减少行政争议，促进行政决策的民主化和科学化。
十、圆满完成劳动人事争议案件、事业单位人员申诉公正案件办理工作
</t>
  </si>
  <si>
    <t>产出指标</t>
  </si>
  <si>
    <t>数量指标</t>
  </si>
  <si>
    <t>公开招聘面试官轮训任务完成率</t>
  </si>
  <si>
    <t>=</t>
  </si>
  <si>
    <t>100</t>
  </si>
  <si>
    <t>%</t>
  </si>
  <si>
    <t>定量指标</t>
  </si>
  <si>
    <t>反映省级事业单位公开招聘面试考官轮训任务完成情况</t>
  </si>
  <si>
    <t>走访慰问表彰奖励获得者人数</t>
  </si>
  <si>
    <t>&gt;=</t>
  </si>
  <si>
    <t>人</t>
  </si>
  <si>
    <t>"指标内容为走访慰问人数是否不少于计划走访慰问人数。                    1.设定依据：《中共中央关于建立健全党和国家功勋荣誉表彰制度的意见》(中发〔2015〕38号)、《中共中央 国务院关于印发&lt;国家功勋荣誉表彰条例&gt;的通知》(中发〔2025〕12号)、《中共中央办公厅 国务院办公厅关于印发《功勋荣誉表彰奖励获得者待遇规定（试行）》、《生活困难表彰奖励获得者帮扶办法（试行）》的</t>
  </si>
  <si>
    <t>活动参会人数</t>
  </si>
  <si>
    <t>150</t>
  </si>
  <si>
    <t xml:space="preserve">反映通过线上和线下的方式参加研修班。人社部国际合作司、全国人才交流中心、德、法、新加坡单位代表，省直教育部门，学校代表共计150名参会代表线上线下参加会议。
</t>
  </si>
  <si>
    <t>调查数量</t>
  </si>
  <si>
    <t>9900</t>
  </si>
  <si>
    <t>户</t>
  </si>
  <si>
    <t>反应企业薪酬调查样本数量</t>
  </si>
  <si>
    <t>预决算等工作优化改进措施</t>
  </si>
  <si>
    <t>50</t>
  </si>
  <si>
    <t>条</t>
  </si>
  <si>
    <t xml:space="preserve">预决算、绩效管理工作改进措施&gt;=50条得满分；改进措施小于50条，得分=改进措施/50*指标分值。
</t>
  </si>
  <si>
    <t>人力资源服务业营业收入</t>
  </si>
  <si>
    <t>300</t>
  </si>
  <si>
    <t>亿元</t>
  </si>
  <si>
    <t xml:space="preserve">反应当年人力资源服务业营业收入情况。
</t>
  </si>
  <si>
    <t>质量指标</t>
  </si>
  <si>
    <t>向上级及监管部门提交数据准确性</t>
  </si>
  <si>
    <t>98</t>
  </si>
  <si>
    <t>反映提交运营报告数据准确性。</t>
  </si>
  <si>
    <t>抽查完成率</t>
  </si>
  <si>
    <t xml:space="preserve">全年完成工作情况
</t>
  </si>
  <si>
    <t>时效指标</t>
  </si>
  <si>
    <t>法定时限结案率</t>
  </si>
  <si>
    <t>反映案件是否在规定时限内结案。</t>
  </si>
  <si>
    <t>效益指标</t>
  </si>
  <si>
    <t>社会效益</t>
  </si>
  <si>
    <t>提升劳动保障监察员队伍业务能力</t>
  </si>
  <si>
    <t>85</t>
  </si>
  <si>
    <t xml:space="preserve">反映专项检查工作完成后产生的效益情况，通过查错纠偏，为单位的平稳健康持续发展保驾护航。
</t>
  </si>
  <si>
    <t>终局裁决率</t>
  </si>
  <si>
    <t>30</t>
  </si>
  <si>
    <t>满意度指标</t>
  </si>
  <si>
    <t>服务对象满意度</t>
  </si>
  <si>
    <t>受益群众满意度</t>
  </si>
  <si>
    <t>90</t>
  </si>
  <si>
    <t>制定更加科学完善的政策，提高广大群众对政策的知晓率，让更多的老百姓享受政策红利，而使人民获得更多幸福感。</t>
  </si>
  <si>
    <t>1.2026年计划在全省招录1700名左右的选调生。通过做好省外知名高校暑期实践活动和选调生政策宣讲，吸引更多省外知名高校优秀毕业生报考云南省选调生，通过报名、资格审查、笔试、面试、考察、体检、公示等程序，完成2026年选调生招录任务。
2.2026年计划从清华大学、北京大学、中国人民大学等知名高校中定向招录1400名左右选调生，其中硕士及以上学历（省本级）100名。</t>
  </si>
  <si>
    <t>定向选调生招录工作部署会议</t>
  </si>
  <si>
    <t>1.00</t>
  </si>
  <si>
    <t>次</t>
  </si>
  <si>
    <t>公务员：反映选调生招录工作部署情况。</t>
  </si>
  <si>
    <t>定向招录选调生宣讲会</t>
  </si>
  <si>
    <t>公务员：反映选调生考录工作宣讲情况。</t>
  </si>
  <si>
    <t>招录人数</t>
  </si>
  <si>
    <t>1200</t>
  </si>
  <si>
    <t>公务员：反映选调生考录工作选调效果。</t>
  </si>
  <si>
    <t>博士发放人数</t>
  </si>
  <si>
    <t>规划办：反映2024年招录博士定向选调生补贴发放情况。</t>
  </si>
  <si>
    <t>硕士发放人数</t>
  </si>
  <si>
    <t>500</t>
  </si>
  <si>
    <t>规划办：反映2024年招录硕士定向选调生补贴发放情况</t>
  </si>
  <si>
    <t>任务完成率</t>
  </si>
  <si>
    <t>公务员：反映对照实施方案时间表，看报名、宣讲、笔试、面试等工作任务是否如期完成，反映工作任务完成时效性情况。</t>
  </si>
  <si>
    <t>预算执行率</t>
  </si>
  <si>
    <t>公务员：反映预算执行进度情况。</t>
  </si>
  <si>
    <t>任务完成及时性</t>
  </si>
  <si>
    <t>按时完成</t>
  </si>
  <si>
    <t>定性指标</t>
  </si>
  <si>
    <t>规划办：反映工作任务完成情况。</t>
  </si>
  <si>
    <t>办理公务员录用手续准确率</t>
  </si>
  <si>
    <t>公务员：办理录用手续准确率达100%。</t>
  </si>
  <si>
    <t>公务员招录有效性</t>
  </si>
  <si>
    <t>人岗匹配</t>
  </si>
  <si>
    <t>公务员：反映公务员招录有效性。</t>
  </si>
  <si>
    <t>服务对象人数</t>
  </si>
  <si>
    <t>200</t>
  </si>
  <si>
    <t>规划办：反映项目总成本控制情况。</t>
  </si>
  <si>
    <t>考生满意度</t>
  </si>
  <si>
    <t>公务员：考生满意度达到90%以上。</t>
  </si>
  <si>
    <t>补贴发放满意度</t>
  </si>
  <si>
    <t>95</t>
  </si>
  <si>
    <t>规划办：反映满意度调查率情况。</t>
  </si>
  <si>
    <t>成本指标</t>
  </si>
  <si>
    <t>经济成本指标</t>
  </si>
  <si>
    <t>项目资金节约</t>
  </si>
  <si>
    <t>不超预算</t>
  </si>
  <si>
    <t>根据外交部、中联部和省委、省政府交办的各项地方外事工作任务，省委省政府交办工作任务落实率１００％，外事服务对象的满意度≥９５％，保障服务国家总体外交完成外交部、中联部交办的各项地方外事工作任务，服务我省对外开放，发展提升地方外事事业。</t>
  </si>
  <si>
    <t>省委、省政府交办工作任务落实率</t>
  </si>
  <si>
    <t>反映年度内落实省委、省政府有关工作的情况</t>
  </si>
  <si>
    <t>发展提升地方外事事业</t>
  </si>
  <si>
    <t>发展提升</t>
  </si>
  <si>
    <t>对发展提升地方外事事业促进情况的反映</t>
  </si>
  <si>
    <t>外事服务对象的满意度</t>
  </si>
  <si>
    <t>对外事工作服务对象满意度情况的反映</t>
  </si>
  <si>
    <t>根据《关于进一步加强代扣代收代征税款手续费管理的通知》（第四条规定，"三代"税款手续费按年据实清算。代扣、代收扣缴义务人和代征人于当年月30日前，向税务机关提交上一年度"三代"税款手续费申请相关资料。税务机关按不超过代扣税款的2%支付手续费。</t>
  </si>
  <si>
    <t>按规定时间申报返还</t>
  </si>
  <si>
    <t>&lt;=</t>
  </si>
  <si>
    <t>3月30日</t>
  </si>
  <si>
    <t>反映是否在规定时间申报返还</t>
  </si>
  <si>
    <t>经济效益</t>
  </si>
  <si>
    <t>充分发挥资金效益</t>
  </si>
  <si>
    <t>有效</t>
  </si>
  <si>
    <t>反映是否按税务机关要求合法合规开支，充分发挥资金效益</t>
  </si>
  <si>
    <t>纳税人对资金使用效果的满意度</t>
  </si>
  <si>
    <t>反映纳税人对资金使用效果的满意度</t>
  </si>
  <si>
    <t>预算06表</t>
  </si>
  <si>
    <t>2026年政府性基金预算支出预算表</t>
  </si>
  <si>
    <t>政府性基金预算支出</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</si>
  <si>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</si>
  <si>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</si>
  <si>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</si>
  <si>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</si>
  <si>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</si>
  <si>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</si>
  <si>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</si>
  <si>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</si>
  <si>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</si>
  <si>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</si>
  <si>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</si>
  <si>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</si>
  <si>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公务车辆加油费</t>
  </si>
  <si>
    <t>C23120302 车辆加油、添加燃料服务</t>
  </si>
  <si>
    <t>项</t>
  </si>
  <si>
    <t>公务车辆维修费</t>
  </si>
  <si>
    <t>C23120300 车辆维修和保养服务</t>
  </si>
  <si>
    <t>公务车辆保险费</t>
  </si>
  <si>
    <t>C1804010201 机动车保险服务</t>
  </si>
  <si>
    <t>复印纸</t>
  </si>
  <si>
    <t>A05040000 办公用品</t>
  </si>
  <si>
    <t>办公家具</t>
  </si>
  <si>
    <t>A05010000 家具</t>
  </si>
  <si>
    <t>办公设备</t>
  </si>
  <si>
    <t>A02000000 设备</t>
  </si>
  <si>
    <t>机关后勤服务</t>
  </si>
  <si>
    <t>C21040000 物业管理服务</t>
  </si>
  <si>
    <t>机关物业服务</t>
  </si>
  <si>
    <t>预算08表</t>
  </si>
  <si>
    <t>2026年部门政府购买服务预算表</t>
  </si>
  <si>
    <t>政府购买服务项目</t>
  </si>
  <si>
    <t>政府购买服务目录</t>
  </si>
  <si>
    <t>车辆维修保养</t>
  </si>
  <si>
    <t>B1101 维修保养服务</t>
  </si>
  <si>
    <t>会计审计绩效咨询</t>
  </si>
  <si>
    <t>B0301 会计服务</t>
  </si>
  <si>
    <t>机关后勤</t>
  </si>
  <si>
    <t>B1102 物业管理服务</t>
  </si>
  <si>
    <t>B1105 餐饮服务</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</si>
  <si>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</si>
  <si>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</si>
  <si>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</si>
  <si>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</si>
  <si>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</si>
  <si>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</si>
  <si>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</si>
  <si>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</si>
  <si>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</si>
  <si>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</si>
  <si>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</si>
  <si>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</si>
  <si>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</si>
  <si>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</si>
  <si>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</si>
  <si>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</si>
  <si>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</si>
  <si>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</si>
  <si>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</si>
  <si>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</si>
  <si>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</si>
  <si>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</si>
  <si>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</si>
  <si>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</si>
  <si>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</si>
  <si>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地方外事对下专项经费</t>
  </si>
  <si>
    <t>预算09-2表</t>
  </si>
  <si>
    <t>2026年省对下转移支付绩效目标表</t>
  </si>
  <si>
    <t>进一步加强对全省外事工作的统筹，加大对州（市）县（市）外办的支持力度，切实履行外事职责，继续为服务国家总体外交和云南经济社会发展做出贡献。
主要用于各州（市）县（市）外办开展对外交往联络、外籍人员管理服务、涉外突发事件处置等工作以及其它交办工作。</t>
  </si>
  <si>
    <t>经费使用情况报告提交率</t>
  </si>
  <si>
    <t>反映州、县两级外办的经费使用情况报告的提交情况。
反映经费使用情况报告提交率=收到的报告数量/应该收集的报告数量*100%</t>
  </si>
  <si>
    <t>州（市）县（市）预算下达时限</t>
  </si>
  <si>
    <t>60</t>
  </si>
  <si>
    <t>天</t>
  </si>
  <si>
    <t>反映按要求向财政申请对下转移支付的及时性</t>
  </si>
  <si>
    <t>服务国家和地方外交外事发展</t>
  </si>
  <si>
    <t>反映充分服务国家外交大局服务地方外事发展情况。</t>
  </si>
  <si>
    <t>对专项经费使用情况满意度</t>
  </si>
  <si>
    <t>反映省外办对各有关外办专项经费使用情况的考核</t>
  </si>
  <si>
    <t>预算10表</t>
  </si>
  <si>
    <t>2026年新增资产配置表</t>
  </si>
  <si>
    <t>资产类别</t>
  </si>
  <si>
    <t>资产分类代码.名称</t>
  </si>
  <si>
    <t>资产名称</t>
  </si>
  <si>
    <t>计量单位</t>
  </si>
  <si>
    <t>财政部门批复数（元）</t>
  </si>
  <si>
    <t>单价</t>
  </si>
  <si>
    <t>金额</t>
  </si>
  <si>
    <t>7</t>
  </si>
  <si>
    <t>8</t>
  </si>
  <si>
    <t>设备</t>
  </si>
  <si>
    <t>A02061200 高压输变电用变流设备</t>
  </si>
  <si>
    <t>高压配电设施</t>
  </si>
  <si>
    <t>注：涉及土地使用权、房屋、公务用车购置，按照现行相关管理制度规定报批，以职能部门审批意见为准。</t>
  </si>
  <si>
    <t>预算11表</t>
  </si>
  <si>
    <t>2026年中央转移支付补助项目支出预算表</t>
  </si>
  <si>
    <t>上级补助</t>
  </si>
  <si>
    <t>预算12表</t>
  </si>
  <si>
    <t>2026年部门项目支出中期规划预算表</t>
  </si>
  <si>
    <t>项目级次</t>
  </si>
  <si>
    <t>2026年</t>
  </si>
  <si>
    <t>2027年</t>
  </si>
  <si>
    <t>2028年</t>
  </si>
  <si>
    <t>229 其他运转类</t>
  </si>
  <si>
    <t>本级</t>
  </si>
  <si>
    <t>311 专项业务类</t>
  </si>
  <si>
    <t>323 事业发展类</t>
  </si>
  <si>
    <t>对下</t>
  </si>
  <si>
    <t/>
  </si>
</sst>
</file>

<file path=xl/styles.xml><?xml version="1.0" encoding="utf-8"?>
<styleSheet xmlns="http://schemas.openxmlformats.org/spreadsheetml/2006/main">
  <numFmts count="9">
    <numFmt numFmtId="176" formatCode="yyyy\-mm\-dd"/>
    <numFmt numFmtId="42" formatCode="_ &quot;￥&quot;* #,##0_ ;_ &quot;￥&quot;* \-#,##0_ ;_ &quot;￥&quot;* &quot;-&quot;_ ;_ @_ "/>
    <numFmt numFmtId="177" formatCode="#,##0.00;\-#,##0.00;;@"/>
    <numFmt numFmtId="178" formatCode="hh:mm:ss"/>
    <numFmt numFmtId="179" formatCode="#,##0;\-#,##0;;@"/>
    <numFmt numFmtId="44" formatCode="_ &quot;￥&quot;* #,##0.00_ ;_ &quot;￥&quot;* \-#,##0.00_ ;_ &quot;￥&quot;* &quot;-&quot;??_ ;_ @_ "/>
    <numFmt numFmtId="41" formatCode="_ * #,##0_ ;_ * \-#,##0_ ;_ * &quot;-&quot;_ ;_ @_ "/>
    <numFmt numFmtId="43" formatCode="_ * #,##0.00_ ;_ * \-#,##0.00_ ;_ * &quot;-&quot;??_ ;_ @_ "/>
    <numFmt numFmtId="180" formatCode="yyyy\-mm\-dd\ hh:mm:ss"/>
  </numFmts>
  <fonts count="41">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9"/>
      <color rgb="FFFF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sz val="11"/>
      <color theme="0"/>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sz val="11"/>
      <color theme="1"/>
      <name val="宋体"/>
      <charset val="0"/>
      <scheme val="minor"/>
    </font>
    <font>
      <b/>
      <sz val="11"/>
      <color theme="3"/>
      <name val="宋体"/>
      <charset val="134"/>
      <scheme val="minor"/>
    </font>
    <font>
      <b/>
      <sz val="11"/>
      <color rgb="FFFA7D00"/>
      <name val="宋体"/>
      <charset val="0"/>
      <scheme val="minor"/>
    </font>
    <font>
      <i/>
      <sz val="11"/>
      <color rgb="FF7F7F7F"/>
      <name val="宋体"/>
      <charset val="0"/>
      <scheme val="minor"/>
    </font>
    <font>
      <sz val="11"/>
      <color rgb="FFFF0000"/>
      <name val="宋体"/>
      <charset val="0"/>
      <scheme val="minor"/>
    </font>
    <font>
      <u/>
      <sz val="11"/>
      <color rgb="FF800080"/>
      <name val="宋体"/>
      <charset val="0"/>
      <scheme val="minor"/>
    </font>
    <font>
      <b/>
      <sz val="13"/>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FFFFFF"/>
      <name val="宋体"/>
      <charset val="0"/>
      <scheme val="minor"/>
    </font>
    <font>
      <sz val="11"/>
      <color rgb="FF3F3F76"/>
      <name val="宋体"/>
      <charset val="0"/>
      <scheme val="minor"/>
    </font>
    <font>
      <b/>
      <sz val="15"/>
      <color theme="3"/>
      <name val="宋体"/>
      <charset val="134"/>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C7CE"/>
        <bgColor indexed="64"/>
      </patternFill>
    </fill>
    <fill>
      <patternFill patternType="solid">
        <fgColor rgb="FFFFEB9C"/>
        <bgColor indexed="64"/>
      </patternFill>
    </fill>
    <fill>
      <patternFill patternType="solid">
        <fgColor theme="8"/>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theme="7" tint="0.599993896298105"/>
        <bgColor indexed="64"/>
      </patternFill>
    </fill>
    <fill>
      <patternFill patternType="solid">
        <fgColor rgb="FFC6EFCE"/>
        <bgColor indexed="64"/>
      </patternFill>
    </fill>
    <fill>
      <patternFill patternType="solid">
        <fgColor theme="7"/>
        <bgColor indexed="64"/>
      </patternFill>
    </fill>
    <fill>
      <patternFill patternType="solid">
        <fgColor rgb="FFA5A5A5"/>
        <bgColor indexed="64"/>
      </patternFill>
    </fill>
    <fill>
      <patternFill patternType="solid">
        <fgColor theme="8"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theme="9" tint="0.599993896298105"/>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7">
    <xf numFmtId="0" fontId="0" fillId="0" borderId="0"/>
    <xf numFmtId="179" fontId="7" fillId="0" borderId="4">
      <alignment horizontal="right" vertical="center"/>
    </xf>
    <xf numFmtId="180" fontId="7" fillId="0" borderId="4">
      <alignment horizontal="right" vertical="center"/>
    </xf>
    <xf numFmtId="176" fontId="7" fillId="0" borderId="4">
      <alignment horizontal="right" vertical="center"/>
    </xf>
    <xf numFmtId="0" fontId="22" fillId="20" borderId="0" applyNumberFormat="false" applyBorder="false" applyAlignment="false" applyProtection="false">
      <alignment vertical="center"/>
    </xf>
    <xf numFmtId="0" fontId="26" fillId="18" borderId="0" applyNumberFormat="false" applyBorder="false" applyAlignment="false" applyProtection="false">
      <alignment vertical="center"/>
    </xf>
    <xf numFmtId="0" fontId="26" fillId="16"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22" fillId="12" borderId="0" applyNumberFormat="false" applyBorder="false" applyAlignment="false" applyProtection="false">
      <alignment vertical="center"/>
    </xf>
    <xf numFmtId="0" fontId="26" fillId="19" borderId="0" applyNumberFormat="false" applyBorder="false" applyAlignment="false" applyProtection="false">
      <alignment vertical="center"/>
    </xf>
    <xf numFmtId="0" fontId="22" fillId="17" borderId="0" applyNumberFormat="false" applyBorder="false" applyAlignment="false" applyProtection="false">
      <alignment vertical="center"/>
    </xf>
    <xf numFmtId="0" fontId="22" fillId="13"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0" fontId="26" fillId="21" borderId="0" applyNumberFormat="false" applyBorder="false" applyAlignment="false" applyProtection="false">
      <alignment vertical="center"/>
    </xf>
    <xf numFmtId="0" fontId="26" fillId="23"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10" fontId="7" fillId="0" borderId="4">
      <alignment horizontal="right" vertical="center"/>
    </xf>
    <xf numFmtId="177" fontId="7" fillId="0" borderId="4">
      <alignment horizontal="right" vertical="center"/>
    </xf>
    <xf numFmtId="0" fontId="36" fillId="28" borderId="19" applyNumberFormat="false" applyAlignment="false" applyProtection="false">
      <alignment vertical="center"/>
    </xf>
    <xf numFmtId="0" fontId="38" fillId="0" borderId="18" applyNumberFormat="false" applyFill="false" applyAlignment="false" applyProtection="false">
      <alignment vertical="center"/>
    </xf>
    <xf numFmtId="0" fontId="37" fillId="30" borderId="16" applyNumberFormat="false" applyAlignment="false" applyProtection="false">
      <alignment vertical="center"/>
    </xf>
    <xf numFmtId="0" fontId="34" fillId="0" borderId="0" applyNumberFormat="false" applyFill="false" applyBorder="false" applyAlignment="false" applyProtection="false">
      <alignment vertical="center"/>
    </xf>
    <xf numFmtId="0" fontId="39" fillId="11" borderId="20" applyNumberFormat="false" applyAlignment="false" applyProtection="false">
      <alignment vertical="center"/>
    </xf>
    <xf numFmtId="0" fontId="26" fillId="32" borderId="0" applyNumberFormat="false" applyBorder="false" applyAlignment="false" applyProtection="false">
      <alignment vertical="center"/>
    </xf>
    <xf numFmtId="0" fontId="26" fillId="2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49" fontId="7" fillId="0" borderId="4">
      <alignment horizontal="left" vertical="center" wrapText="true"/>
    </xf>
    <xf numFmtId="0" fontId="27" fillId="0" borderId="17"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8" fillId="11" borderId="16" applyNumberFormat="false" applyAlignment="false" applyProtection="false">
      <alignment vertical="center"/>
    </xf>
    <xf numFmtId="0" fontId="22" fillId="1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2" fillId="9" borderId="0" applyNumberFormat="false" applyBorder="false" applyAlignment="false" applyProtection="false">
      <alignment vertical="center"/>
    </xf>
    <xf numFmtId="0" fontId="0" fillId="8" borderId="15" applyNumberFormat="false" applyFont="false" applyAlignment="false" applyProtection="false">
      <alignment vertical="center"/>
    </xf>
    <xf numFmtId="0" fontId="35"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177" fontId="7" fillId="0" borderId="4">
      <alignment horizontal="right" vertical="center"/>
    </xf>
    <xf numFmtId="43" fontId="0" fillId="0" borderId="0" applyFont="false" applyFill="false" applyBorder="false" applyAlignment="false" applyProtection="false">
      <alignment vertical="center"/>
    </xf>
    <xf numFmtId="178" fontId="7" fillId="0" borderId="4">
      <alignment horizontal="right" vertical="center"/>
    </xf>
    <xf numFmtId="0" fontId="32" fillId="0" borderId="18"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40" fillId="0" borderId="21" applyNumberFormat="false" applyFill="false" applyAlignment="false" applyProtection="false">
      <alignment vertical="center"/>
    </xf>
    <xf numFmtId="0" fontId="26" fillId="25"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22" fillId="6" borderId="0" applyNumberFormat="false" applyBorder="false" applyAlignment="false" applyProtection="false">
      <alignment vertical="center"/>
    </xf>
    <xf numFmtId="0" fontId="25" fillId="0" borderId="14" applyNumberFormat="false" applyFill="false" applyAlignment="false" applyProtection="false">
      <alignment vertical="center"/>
    </xf>
    <xf numFmtId="0" fontId="22" fillId="24" borderId="0" applyNumberFormat="false" applyBorder="false" applyAlignment="false" applyProtection="false">
      <alignment vertical="center"/>
    </xf>
    <xf numFmtId="0" fontId="23" fillId="4" borderId="0" applyNumberFormat="false" applyBorder="false" applyAlignment="false" applyProtection="false">
      <alignment vertical="center"/>
    </xf>
    <xf numFmtId="0" fontId="26" fillId="14"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4" fillId="5" borderId="0" applyNumberFormat="false" applyBorder="false" applyAlignment="false" applyProtection="false">
      <alignment vertical="center"/>
    </xf>
    <xf numFmtId="0" fontId="22" fillId="3" borderId="0" applyNumberFormat="false" applyBorder="false" applyAlignment="false" applyProtection="false">
      <alignment vertical="center"/>
    </xf>
    <xf numFmtId="0" fontId="22" fillId="2" borderId="0" applyNumberFormat="false" applyBorder="false" applyAlignment="false" applyProtection="false">
      <alignment vertical="center"/>
    </xf>
    <xf numFmtId="0" fontId="26" fillId="31" borderId="0" applyNumberFormat="false" applyBorder="false" applyAlignment="false" applyProtection="false">
      <alignment vertical="center"/>
    </xf>
  </cellStyleXfs>
  <cellXfs count="177">
    <xf numFmtId="0" fontId="0" fillId="0" borderId="0" xfId="0"/>
    <xf numFmtId="49" fontId="1" fillId="0" borderId="0" xfId="0" applyNumberFormat="true" applyFont="true"/>
    <xf numFmtId="0" fontId="2" fillId="0" borderId="0" xfId="0" applyFont="true" applyAlignment="true">
      <alignment horizontal="center" vertical="center"/>
    </xf>
    <xf numFmtId="0" fontId="3" fillId="0" borderId="0" xfId="0" applyFont="true" applyAlignment="true" applyProtection="true">
      <alignment horizontal="left" vertical="center"/>
      <protection locked="false"/>
    </xf>
    <xf numFmtId="0" fontId="4" fillId="0" borderId="0" xfId="0" applyFont="true" applyAlignment="true">
      <alignment horizontal="left" vertical="center"/>
    </xf>
    <xf numFmtId="0" fontId="4" fillId="0" borderId="1" xfId="0" applyFont="true" applyBorder="true" applyAlignment="true" applyProtection="true">
      <alignment horizontal="center" vertical="center" wrapText="true"/>
      <protection locked="false"/>
    </xf>
    <xf numFmtId="0" fontId="4" fillId="0" borderId="1" xfId="0" applyFont="true" applyBorder="true" applyAlignment="true">
      <alignment horizontal="center" vertical="center" wrapText="true"/>
    </xf>
    <xf numFmtId="0" fontId="4" fillId="0" borderId="2" xfId="0" applyFont="true" applyBorder="true" applyAlignment="true" applyProtection="true">
      <alignment horizontal="center" vertical="center" wrapText="true"/>
      <protection locked="false"/>
    </xf>
    <xf numFmtId="0" fontId="4" fillId="0" borderId="2" xfId="0" applyFont="true" applyBorder="true" applyAlignment="true">
      <alignment horizontal="center" vertical="center" wrapText="true"/>
    </xf>
    <xf numFmtId="0" fontId="4" fillId="0" borderId="3" xfId="0" applyFont="true" applyBorder="true" applyAlignment="true" applyProtection="true">
      <alignment horizontal="center" vertical="center" wrapText="true"/>
      <protection locked="false"/>
    </xf>
    <xf numFmtId="0" fontId="4" fillId="0" borderId="3" xfId="0" applyFont="true" applyBorder="true" applyAlignment="true">
      <alignment horizontal="center" vertical="center" wrapText="true"/>
    </xf>
    <xf numFmtId="0" fontId="1" fillId="0" borderId="4" xfId="0" applyFont="true" applyBorder="true" applyAlignment="true">
      <alignment horizontal="center" vertical="center"/>
    </xf>
    <xf numFmtId="0" fontId="3" fillId="0" borderId="4" xfId="0" applyFont="true" applyBorder="true" applyAlignment="true" applyProtection="true">
      <alignment horizontal="left" vertical="center" wrapText="true"/>
      <protection locked="false"/>
    </xf>
    <xf numFmtId="0" fontId="3" fillId="0" borderId="4" xfId="0" applyFont="true" applyBorder="true" applyAlignment="true" applyProtection="true">
      <alignment horizontal="left" vertical="center"/>
      <protection locked="false"/>
    </xf>
    <xf numFmtId="49" fontId="5" fillId="0" borderId="4" xfId="28" applyFont="true">
      <alignment horizontal="left" vertical="center" wrapText="true"/>
    </xf>
    <xf numFmtId="0" fontId="3" fillId="0" borderId="5" xfId="0" applyFont="true" applyBorder="true" applyAlignment="true" applyProtection="true">
      <alignment horizontal="center" vertical="center" wrapText="true"/>
      <protection locked="false"/>
    </xf>
    <xf numFmtId="0" fontId="3" fillId="0" borderId="6" xfId="0" applyFont="true" applyBorder="true" applyAlignment="true" applyProtection="true">
      <alignment horizontal="left" vertical="center" wrapText="true"/>
      <protection locked="false"/>
    </xf>
    <xf numFmtId="0" fontId="3" fillId="0" borderId="7" xfId="0" applyFont="true" applyBorder="true" applyAlignment="true" applyProtection="true">
      <alignment horizontal="left" vertical="center" wrapText="true"/>
      <protection locked="false"/>
    </xf>
    <xf numFmtId="0" fontId="1" fillId="0" borderId="0" xfId="0" applyFont="true" applyAlignment="true" applyProtection="true">
      <alignment horizontal="right" vertical="center"/>
      <protection locked="false"/>
    </xf>
    <xf numFmtId="0" fontId="4" fillId="0" borderId="0" xfId="0" applyFont="true"/>
    <xf numFmtId="0" fontId="1" fillId="0" borderId="0" xfId="0" applyFont="true" applyAlignment="true" applyProtection="true">
      <alignment horizontal="right"/>
      <protection locked="false"/>
    </xf>
    <xf numFmtId="0" fontId="4" fillId="0" borderId="5" xfId="0" applyFont="true" applyBorder="true" applyAlignment="true">
      <alignment horizontal="center" vertical="center"/>
    </xf>
    <xf numFmtId="0" fontId="4" fillId="0" borderId="6" xfId="0" applyFont="true" applyBorder="true" applyAlignment="true">
      <alignment horizontal="center" vertical="center"/>
    </xf>
    <xf numFmtId="0" fontId="4" fillId="0" borderId="7" xfId="0" applyFont="true" applyBorder="true" applyAlignment="true">
      <alignment horizontal="center" vertical="center"/>
    </xf>
    <xf numFmtId="0" fontId="4" fillId="0" borderId="1" xfId="0" applyFont="true" applyBorder="true" applyAlignment="true">
      <alignment horizontal="center" vertical="center"/>
    </xf>
    <xf numFmtId="0" fontId="4" fillId="0" borderId="3" xfId="0" applyFont="true" applyBorder="true" applyAlignment="true">
      <alignment horizontal="center" vertical="center"/>
    </xf>
    <xf numFmtId="177" fontId="5" fillId="0" borderId="4" xfId="19" applyFont="true">
      <alignment horizontal="right" vertical="center"/>
    </xf>
    <xf numFmtId="0" fontId="6" fillId="0" borderId="0" xfId="0" applyFont="true" applyAlignment="true">
      <alignment horizontal="center" vertical="center"/>
    </xf>
    <xf numFmtId="0" fontId="3" fillId="0" borderId="4" xfId="0" applyFont="true" applyBorder="true" applyAlignment="true">
      <alignment horizontal="left" vertical="center" wrapText="true"/>
    </xf>
    <xf numFmtId="0" fontId="1" fillId="0" borderId="5" xfId="0" applyFont="true" applyBorder="true" applyAlignment="true" applyProtection="true">
      <alignment horizontal="center" vertical="center" wrapText="true"/>
      <protection locked="false"/>
    </xf>
    <xf numFmtId="0" fontId="3" fillId="0" borderId="6" xfId="0" applyFont="true" applyBorder="true" applyAlignment="true">
      <alignment horizontal="left" vertical="center"/>
    </xf>
    <xf numFmtId="0" fontId="4" fillId="0" borderId="2" xfId="0" applyFont="true" applyBorder="true" applyAlignment="true">
      <alignment horizontal="center" vertical="center"/>
    </xf>
    <xf numFmtId="0" fontId="3" fillId="0" borderId="7" xfId="0" applyFont="true" applyBorder="true" applyAlignment="true">
      <alignment horizontal="left" vertical="center"/>
    </xf>
    <xf numFmtId="0" fontId="1" fillId="0" borderId="4" xfId="0" applyFont="true" applyBorder="true" applyAlignment="true" applyProtection="true">
      <alignment horizontal="center" vertical="center"/>
      <protection locked="false"/>
    </xf>
    <xf numFmtId="49" fontId="7" fillId="0" borderId="0" xfId="28" applyBorder="true">
      <alignment horizontal="left" vertical="center" wrapText="true"/>
    </xf>
    <xf numFmtId="49" fontId="8" fillId="0" borderId="0" xfId="28" applyFont="true" applyBorder="true" applyAlignment="true">
      <alignment horizontal="center" vertical="center" wrapText="true"/>
    </xf>
    <xf numFmtId="49" fontId="9" fillId="0" borderId="4" xfId="28" applyFont="true" applyAlignment="true">
      <alignment horizontal="center" vertical="center" wrapText="true"/>
    </xf>
    <xf numFmtId="49" fontId="10" fillId="0" borderId="4" xfId="28" applyAlignment="true">
      <alignment horizontal="center" vertical="center" wrapText="true"/>
    </xf>
    <xf numFmtId="49" fontId="9" fillId="0" borderId="4" xfId="28" applyFont="true">
      <alignment horizontal="left" vertical="center" wrapText="true"/>
    </xf>
    <xf numFmtId="49" fontId="7" fillId="0" borderId="0" xfId="28" applyBorder="true" applyAlignment="true">
      <alignment horizontal="right" vertical="center" wrapText="true"/>
    </xf>
    <xf numFmtId="179" fontId="7" fillId="0" borderId="4" xfId="1">
      <alignment horizontal="right" vertical="center"/>
    </xf>
    <xf numFmtId="177" fontId="7" fillId="0" borderId="4" xfId="19">
      <alignment horizontal="right" vertical="center"/>
    </xf>
    <xf numFmtId="179" fontId="7" fillId="0" borderId="4" xfId="0" applyNumberFormat="true" applyFont="true" applyBorder="true" applyAlignment="true">
      <alignment horizontal="left" vertical="center"/>
    </xf>
    <xf numFmtId="177" fontId="7" fillId="0" borderId="4" xfId="0" applyNumberFormat="true" applyFont="true" applyBorder="true" applyAlignment="true">
      <alignment horizontal="left" vertical="center"/>
    </xf>
    <xf numFmtId="0" fontId="11" fillId="0" borderId="0" xfId="0" applyFont="true" applyAlignment="true">
      <alignment horizontal="center" vertical="center"/>
    </xf>
    <xf numFmtId="0" fontId="4" fillId="0" borderId="4" xfId="0" applyFont="true" applyBorder="true" applyAlignment="true">
      <alignment horizontal="center" vertical="center" wrapText="true"/>
    </xf>
    <xf numFmtId="0" fontId="12" fillId="0" borderId="4" xfId="0" applyFont="true" applyBorder="true" applyAlignment="true">
      <alignment horizontal="left" vertical="center" wrapText="true"/>
    </xf>
    <xf numFmtId="0" fontId="12" fillId="0" borderId="4" xfId="0" applyFont="true" applyBorder="true" applyAlignment="true">
      <alignment vertical="center" wrapText="true"/>
    </xf>
    <xf numFmtId="0" fontId="12" fillId="0" borderId="4" xfId="0" applyFont="true" applyBorder="true" applyAlignment="true">
      <alignment horizontal="left" vertical="center" wrapText="true" indent="1"/>
    </xf>
    <xf numFmtId="0" fontId="12" fillId="0" borderId="4" xfId="0" applyFont="true" applyBorder="true" applyAlignment="true" applyProtection="true">
      <alignment horizontal="left" vertical="center" wrapText="true"/>
      <protection locked="false"/>
    </xf>
    <xf numFmtId="0" fontId="6" fillId="0" borderId="0" xfId="0" applyFont="true" applyAlignment="true" applyProtection="true">
      <alignment horizontal="center" vertical="center"/>
      <protection locked="false"/>
    </xf>
    <xf numFmtId="0" fontId="4" fillId="0" borderId="4" xfId="0" applyFont="true" applyBorder="true" applyAlignment="true" applyProtection="true">
      <alignment horizontal="center" vertical="center"/>
      <protection locked="false"/>
    </xf>
    <xf numFmtId="0" fontId="12" fillId="0" borderId="4" xfId="0" applyFont="true" applyBorder="true" applyAlignment="true">
      <alignment horizontal="center" vertical="center" wrapText="true"/>
    </xf>
    <xf numFmtId="0" fontId="12" fillId="0" borderId="4" xfId="0" applyFont="true" applyBorder="true" applyAlignment="true" applyProtection="true">
      <alignment horizontal="center" vertical="center"/>
      <protection locked="false"/>
    </xf>
    <xf numFmtId="0" fontId="3" fillId="0" borderId="0" xfId="0" applyFont="true" applyAlignment="true" applyProtection="true">
      <alignment horizontal="right" vertical="center"/>
      <protection locked="false"/>
    </xf>
    <xf numFmtId="0" fontId="1" fillId="0" borderId="4" xfId="0" applyFont="true" applyBorder="true" applyAlignment="true">
      <alignment horizontal="left" vertical="center" wrapText="true"/>
    </xf>
    <xf numFmtId="0" fontId="1" fillId="0" borderId="0" xfId="0" applyFont="true" applyAlignment="true">
      <alignment horizontal="right" vertical="center"/>
    </xf>
    <xf numFmtId="0" fontId="11" fillId="0" borderId="0" xfId="0" applyFont="true" applyAlignment="true">
      <alignment horizontal="center" vertical="center" wrapText="true"/>
    </xf>
    <xf numFmtId="0" fontId="3" fillId="0" borderId="0" xfId="0" applyFont="true" applyAlignment="true">
      <alignment horizontal="left" vertical="center" wrapText="true"/>
    </xf>
    <xf numFmtId="0" fontId="4" fillId="0" borderId="0" xfId="0" applyFont="true" applyAlignment="true">
      <alignment wrapText="true"/>
    </xf>
    <xf numFmtId="0" fontId="1" fillId="0" borderId="0" xfId="0" applyFont="true" applyAlignment="true">
      <alignment horizontal="right" wrapText="true"/>
    </xf>
    <xf numFmtId="0" fontId="4" fillId="0" borderId="8" xfId="0" applyFont="true" applyBorder="true" applyAlignment="true">
      <alignment horizontal="center" vertical="center" wrapText="true"/>
    </xf>
    <xf numFmtId="0" fontId="4" fillId="0" borderId="4" xfId="0" applyFont="true" applyBorder="true" applyAlignment="true">
      <alignment horizontal="center" vertical="center"/>
    </xf>
    <xf numFmtId="0" fontId="3" fillId="0" borderId="4" xfId="0" applyFont="true" applyBorder="true" applyAlignment="true">
      <alignment horizontal="left" vertical="center" wrapText="true" indent="1"/>
    </xf>
    <xf numFmtId="0" fontId="1" fillId="0" borderId="0" xfId="0" applyFont="true" applyAlignment="true">
      <alignment wrapText="true"/>
    </xf>
    <xf numFmtId="0" fontId="3" fillId="0" borderId="0" xfId="0" applyFont="true" applyAlignment="true" applyProtection="true">
      <alignment horizontal="right"/>
      <protection locked="false"/>
    </xf>
    <xf numFmtId="177" fontId="5" fillId="0" borderId="4" xfId="0" applyNumberFormat="true" applyFont="true" applyBorder="true" applyAlignment="true">
      <alignment horizontal="right" vertical="center"/>
    </xf>
    <xf numFmtId="0" fontId="6" fillId="0" borderId="0" xfId="0" applyFont="true" applyAlignment="true">
      <alignment horizontal="center" vertical="center" wrapText="true"/>
    </xf>
    <xf numFmtId="0" fontId="4" fillId="0" borderId="9" xfId="0" applyFont="true" applyBorder="true" applyAlignment="true">
      <alignment horizontal="center" vertical="center" wrapText="true"/>
    </xf>
    <xf numFmtId="0" fontId="4" fillId="0" borderId="6" xfId="0" applyFont="true" applyBorder="true" applyAlignment="true">
      <alignment horizontal="center" vertical="center" wrapText="true"/>
    </xf>
    <xf numFmtId="0" fontId="4" fillId="0" borderId="10" xfId="0" applyFont="true" applyBorder="true" applyAlignment="true">
      <alignment horizontal="center" vertical="center" wrapText="true"/>
    </xf>
    <xf numFmtId="0" fontId="4" fillId="0" borderId="11" xfId="0" applyFont="true" applyBorder="true" applyAlignment="true">
      <alignment horizontal="center" vertical="center" wrapText="true"/>
    </xf>
    <xf numFmtId="0" fontId="4" fillId="0" borderId="11" xfId="0" applyFont="true" applyBorder="true" applyAlignment="true" applyProtection="true">
      <alignment horizontal="center" vertical="center" wrapText="true"/>
      <protection locked="false"/>
    </xf>
    <xf numFmtId="0" fontId="3" fillId="0" borderId="3" xfId="0" applyFont="true" applyBorder="true" applyAlignment="true">
      <alignment horizontal="left" vertical="center" wrapText="true"/>
    </xf>
    <xf numFmtId="0" fontId="3" fillId="0" borderId="11" xfId="0" applyFont="true" applyBorder="true" applyAlignment="true">
      <alignment horizontal="left" vertical="center" wrapText="true"/>
    </xf>
    <xf numFmtId="4" fontId="3" fillId="0" borderId="11" xfId="0" applyNumberFormat="true" applyFont="true" applyBorder="true" applyAlignment="true" applyProtection="true">
      <alignment horizontal="right" vertical="center"/>
      <protection locked="false"/>
    </xf>
    <xf numFmtId="0" fontId="3" fillId="0" borderId="3" xfId="0" applyFont="true" applyBorder="true" applyAlignment="true">
      <alignment horizontal="left" vertical="center" wrapText="true" indent="1"/>
    </xf>
    <xf numFmtId="0" fontId="3" fillId="0" borderId="12" xfId="0" applyFont="true" applyBorder="true" applyAlignment="true">
      <alignment horizontal="center" vertical="center"/>
    </xf>
    <xf numFmtId="0" fontId="3" fillId="0" borderId="13" xfId="0" applyFont="true" applyBorder="true" applyAlignment="true">
      <alignment horizontal="left" vertical="center"/>
    </xf>
    <xf numFmtId="0" fontId="3" fillId="0" borderId="11" xfId="0" applyFont="true" applyBorder="true" applyAlignment="true">
      <alignment horizontal="left" vertical="center"/>
    </xf>
    <xf numFmtId="0" fontId="3" fillId="0" borderId="0" xfId="0" applyFont="true" applyAlignment="true" applyProtection="true">
      <alignment vertical="top" wrapText="true"/>
      <protection locked="false"/>
    </xf>
    <xf numFmtId="0" fontId="6" fillId="0" borderId="0" xfId="0" applyFont="true" applyAlignment="true" applyProtection="true">
      <alignment horizontal="center" vertical="center" wrapText="true"/>
      <protection locked="false"/>
    </xf>
    <xf numFmtId="0" fontId="4" fillId="0" borderId="6" xfId="0" applyFont="true" applyBorder="true" applyAlignment="true" applyProtection="true">
      <alignment horizontal="center" vertical="center" wrapText="true"/>
      <protection locked="false"/>
    </xf>
    <xf numFmtId="0" fontId="4" fillId="0" borderId="10" xfId="0" applyFont="true" applyBorder="true" applyAlignment="true" applyProtection="true">
      <alignment horizontal="center" vertical="center" wrapText="true"/>
      <protection locked="false"/>
    </xf>
    <xf numFmtId="0" fontId="4" fillId="0" borderId="6" xfId="0" applyFont="true" applyBorder="true" applyAlignment="true" applyProtection="true">
      <alignment horizontal="center" vertical="center"/>
      <protection locked="false"/>
    </xf>
    <xf numFmtId="0" fontId="4" fillId="0" borderId="13" xfId="0" applyFont="true" applyBorder="true" applyAlignment="true">
      <alignment horizontal="center" vertical="center" wrapText="true"/>
    </xf>
    <xf numFmtId="0" fontId="4" fillId="0" borderId="13" xfId="0" applyFont="true" applyBorder="true" applyAlignment="true" applyProtection="true">
      <alignment horizontal="center" vertical="center"/>
      <protection locked="false"/>
    </xf>
    <xf numFmtId="0" fontId="4" fillId="0" borderId="4" xfId="0" applyFont="true" applyBorder="true" applyAlignment="true" applyProtection="true">
      <alignment horizontal="center" vertical="center" wrapText="true"/>
      <protection locked="false"/>
    </xf>
    <xf numFmtId="4" fontId="3" fillId="0" borderId="4" xfId="0" applyNumberFormat="true" applyFont="true" applyBorder="true" applyAlignment="true" applyProtection="true">
      <alignment horizontal="right" vertical="center"/>
      <protection locked="false"/>
    </xf>
    <xf numFmtId="0" fontId="3" fillId="0" borderId="0" xfId="0" applyFont="true" applyAlignment="true" applyProtection="true">
      <alignment horizontal="right" vertical="center" wrapText="true"/>
      <protection locked="false"/>
    </xf>
    <xf numFmtId="0" fontId="3" fillId="0" borderId="0" xfId="0" applyFont="true" applyAlignment="true">
      <alignment horizontal="right" vertical="center" wrapText="true"/>
    </xf>
    <xf numFmtId="0" fontId="3" fillId="0" borderId="0" xfId="0" applyFont="true" applyAlignment="true" applyProtection="true">
      <alignment horizontal="right" wrapText="true"/>
      <protection locked="false"/>
    </xf>
    <xf numFmtId="0" fontId="3" fillId="0" borderId="0" xfId="0" applyFont="true" applyAlignment="true">
      <alignment horizontal="right" wrapText="true"/>
    </xf>
    <xf numFmtId="0" fontId="4" fillId="0" borderId="7" xfId="0" applyFont="true" applyBorder="true" applyAlignment="true">
      <alignment horizontal="center" vertical="center" wrapText="true"/>
    </xf>
    <xf numFmtId="0" fontId="4" fillId="0" borderId="13" xfId="0" applyFont="true" applyBorder="true" applyAlignment="true" applyProtection="true">
      <alignment horizontal="center" vertical="center" wrapText="true"/>
      <protection locked="false"/>
    </xf>
    <xf numFmtId="0" fontId="3" fillId="0" borderId="0" xfId="0" applyFont="true" applyAlignment="true">
      <alignment horizontal="left" vertical="center"/>
    </xf>
    <xf numFmtId="0" fontId="4" fillId="0" borderId="11" xfId="0" applyFont="true" applyBorder="true" applyAlignment="true">
      <alignment horizontal="center" vertical="center"/>
    </xf>
    <xf numFmtId="0" fontId="3" fillId="0" borderId="11" xfId="0" applyFont="true" applyBorder="true" applyAlignment="true">
      <alignment horizontal="center" vertical="center" wrapText="true"/>
    </xf>
    <xf numFmtId="0" fontId="4" fillId="0" borderId="11" xfId="0" applyFont="true" applyBorder="true" applyAlignment="true" applyProtection="true">
      <alignment horizontal="center" vertical="center"/>
      <protection locked="false"/>
    </xf>
    <xf numFmtId="0" fontId="3" fillId="0" borderId="11" xfId="0" applyFont="true" applyBorder="true" applyAlignment="true">
      <alignment horizontal="right" vertical="center"/>
    </xf>
    <xf numFmtId="179" fontId="5" fillId="0" borderId="4" xfId="1" applyFont="true" applyAlignment="true">
      <alignment horizontal="center" vertical="center"/>
    </xf>
    <xf numFmtId="0" fontId="3" fillId="0" borderId="0" xfId="0" applyFont="true" applyAlignment="true">
      <alignment horizontal="right" vertical="center"/>
    </xf>
    <xf numFmtId="0" fontId="3" fillId="0" borderId="0" xfId="0" applyFont="true" applyAlignment="true">
      <alignment horizontal="right"/>
    </xf>
    <xf numFmtId="0" fontId="3" fillId="0" borderId="0" xfId="0" applyFont="true" applyAlignment="true" applyProtection="true">
      <alignment horizontal="left" vertical="center" wrapText="true"/>
      <protection locked="false"/>
    </xf>
    <xf numFmtId="0" fontId="4" fillId="0" borderId="0" xfId="0" applyFont="true" applyAlignment="true">
      <alignment horizontal="left" vertical="center" wrapText="true"/>
    </xf>
    <xf numFmtId="0" fontId="1" fillId="0" borderId="4" xfId="0" applyFont="true" applyBorder="true" applyAlignment="true" applyProtection="true">
      <alignment horizontal="center" vertical="center" wrapText="true"/>
      <protection locked="false"/>
    </xf>
    <xf numFmtId="0" fontId="1" fillId="0" borderId="4" xfId="0" applyFont="true" applyBorder="true" applyAlignment="true">
      <alignment horizontal="center" vertical="center" wrapText="true"/>
    </xf>
    <xf numFmtId="0" fontId="1" fillId="0" borderId="0" xfId="0" applyFont="true" applyAlignment="true">
      <alignment horizontal="right"/>
    </xf>
    <xf numFmtId="0" fontId="5" fillId="0" borderId="0" xfId="0" applyFont="true" applyAlignment="true">
      <alignment horizontal="left" vertical="center"/>
    </xf>
    <xf numFmtId="49" fontId="5" fillId="0" borderId="4" xfId="0" applyNumberFormat="true" applyFont="true" applyBorder="true" applyAlignment="true">
      <alignment horizontal="left" vertical="center" wrapText="true"/>
    </xf>
    <xf numFmtId="49" fontId="13" fillId="0" borderId="4" xfId="28" applyFont="true">
      <alignment horizontal="left" vertical="center" wrapText="true"/>
    </xf>
    <xf numFmtId="4" fontId="3" fillId="0" borderId="4" xfId="0" applyNumberFormat="true" applyFont="true" applyBorder="true" applyAlignment="true" applyProtection="true">
      <alignment horizontal="right" vertical="center" wrapText="true"/>
      <protection locked="false"/>
    </xf>
    <xf numFmtId="0" fontId="14" fillId="0" borderId="4" xfId="0" applyFont="true" applyBorder="true" applyAlignment="true">
      <alignment horizontal="center" vertical="center"/>
    </xf>
    <xf numFmtId="0" fontId="14" fillId="0" borderId="1" xfId="0" applyFont="true" applyBorder="true" applyAlignment="true">
      <alignment horizontal="center" vertical="center" wrapText="true"/>
    </xf>
    <xf numFmtId="0" fontId="1" fillId="0" borderId="0" xfId="0" applyFont="true" applyAlignment="true">
      <alignment vertical="top"/>
    </xf>
    <xf numFmtId="0" fontId="15" fillId="0" borderId="4" xfId="0" applyFont="true" applyBorder="true" applyAlignment="true">
      <alignment horizontal="center"/>
    </xf>
    <xf numFmtId="49" fontId="5" fillId="0" borderId="4" xfId="28" applyFont="true" applyAlignment="true">
      <alignment horizontal="left" vertical="center" wrapText="true" indent="1"/>
    </xf>
    <xf numFmtId="0" fontId="14" fillId="0" borderId="4" xfId="0" applyFont="true" applyBorder="true" applyAlignment="true">
      <alignment horizontal="center" vertical="center" wrapText="true"/>
    </xf>
    <xf numFmtId="0" fontId="1" fillId="0" borderId="0" xfId="0" applyFont="true" applyAlignment="true">
      <alignment horizontal="center" wrapText="true"/>
    </xf>
    <xf numFmtId="0" fontId="16" fillId="0" borderId="0" xfId="0" applyFont="true" applyAlignment="true">
      <alignment horizontal="center" vertical="center" wrapText="true"/>
    </xf>
    <xf numFmtId="0" fontId="17" fillId="0" borderId="4" xfId="0" applyFont="true" applyBorder="true" applyAlignment="true">
      <alignment horizontal="center" vertical="center" wrapText="true"/>
    </xf>
    <xf numFmtId="0" fontId="17" fillId="0" borderId="5" xfId="0" applyFont="true" applyBorder="true" applyAlignment="true">
      <alignment horizontal="center" vertical="center" wrapText="true"/>
    </xf>
    <xf numFmtId="4" fontId="3" fillId="0" borderId="4" xfId="0" applyNumberFormat="true" applyFont="true" applyBorder="true" applyAlignment="true">
      <alignment horizontal="right" vertical="center"/>
    </xf>
    <xf numFmtId="4" fontId="3" fillId="0" borderId="5" xfId="0" applyNumberFormat="true" applyFont="true" applyBorder="true" applyAlignment="true">
      <alignment horizontal="right" vertical="center"/>
    </xf>
    <xf numFmtId="49" fontId="4" fillId="0" borderId="5" xfId="0" applyNumberFormat="true" applyFont="true" applyBorder="true" applyAlignment="true">
      <alignment horizontal="center" vertical="center" wrapText="true"/>
    </xf>
    <xf numFmtId="49" fontId="4" fillId="0" borderId="7" xfId="0" applyNumberFormat="true" applyFont="true" applyBorder="true" applyAlignment="true">
      <alignment horizontal="center" vertical="center" wrapText="true"/>
    </xf>
    <xf numFmtId="0" fontId="4" fillId="0" borderId="9" xfId="0" applyFont="true" applyBorder="true" applyAlignment="true">
      <alignment horizontal="center" vertical="center"/>
    </xf>
    <xf numFmtId="49" fontId="4" fillId="0" borderId="3" xfId="0" applyNumberFormat="true" applyFont="true" applyBorder="true" applyAlignment="true">
      <alignment horizontal="center" vertical="center"/>
    </xf>
    <xf numFmtId="49" fontId="4" fillId="0" borderId="11" xfId="0" applyNumberFormat="true" applyFont="true" applyBorder="true" applyAlignment="true">
      <alignment horizontal="center" vertical="center"/>
    </xf>
    <xf numFmtId="49" fontId="4" fillId="0" borderId="4" xfId="0" applyNumberFormat="true" applyFont="true" applyBorder="true" applyAlignment="true">
      <alignment horizontal="center" vertical="center"/>
    </xf>
    <xf numFmtId="0" fontId="3" fillId="0" borderId="4" xfId="0" applyFont="true" applyBorder="true" applyAlignment="true">
      <alignment horizontal="left" vertical="center" wrapText="true" indent="2"/>
    </xf>
    <xf numFmtId="0" fontId="1" fillId="0" borderId="5" xfId="0" applyFont="true" applyBorder="true" applyAlignment="true">
      <alignment horizontal="center" vertical="center"/>
    </xf>
    <xf numFmtId="0" fontId="1" fillId="0" borderId="7" xfId="0" applyFont="true" applyBorder="true" applyAlignment="true">
      <alignment horizontal="center" vertical="center"/>
    </xf>
    <xf numFmtId="0" fontId="18" fillId="0" borderId="0" xfId="0" applyFont="true" applyAlignment="true">
      <alignment horizontal="center" vertical="center"/>
    </xf>
    <xf numFmtId="0" fontId="19" fillId="0" borderId="0" xfId="0" applyFont="true" applyAlignment="true">
      <alignment horizontal="center" vertical="center"/>
    </xf>
    <xf numFmtId="0" fontId="4" fillId="0" borderId="1" xfId="0" applyFont="true" applyBorder="true" applyAlignment="true" applyProtection="true">
      <alignment horizontal="center" vertical="center"/>
      <protection locked="false"/>
    </xf>
    <xf numFmtId="0" fontId="20" fillId="0" borderId="4" xfId="0" applyFont="true" applyBorder="true" applyAlignment="true">
      <alignment vertical="center"/>
    </xf>
    <xf numFmtId="4" fontId="20" fillId="0" borderId="4" xfId="0" applyNumberFormat="true" applyFont="true" applyBorder="true" applyAlignment="true" applyProtection="true">
      <alignment horizontal="right" vertical="center"/>
      <protection locked="false"/>
    </xf>
    <xf numFmtId="49" fontId="20" fillId="0" borderId="4" xfId="28" applyFont="true">
      <alignment horizontal="left" vertical="center" wrapText="true"/>
    </xf>
    <xf numFmtId="0" fontId="5" fillId="0" borderId="4" xfId="0" applyFont="true" applyBorder="true" applyAlignment="true">
      <alignment vertical="center"/>
    </xf>
    <xf numFmtId="0" fontId="3" fillId="0" borderId="4" xfId="0" applyFont="true" applyBorder="true" applyAlignment="true">
      <alignment vertical="center"/>
    </xf>
    <xf numFmtId="4" fontId="20" fillId="0" borderId="4" xfId="0" applyNumberFormat="true" applyFont="true" applyBorder="true" applyAlignment="true">
      <alignment horizontal="right" vertical="center"/>
    </xf>
    <xf numFmtId="0" fontId="20" fillId="0" borderId="4" xfId="0" applyFont="true" applyBorder="true" applyAlignment="true">
      <alignment horizontal="center" vertical="center"/>
    </xf>
    <xf numFmtId="0" fontId="5" fillId="0" borderId="4" xfId="0" applyFont="true" applyBorder="true" applyAlignment="true">
      <alignment horizontal="left" vertical="center"/>
    </xf>
    <xf numFmtId="0" fontId="20" fillId="0" borderId="4" xfId="0" applyFont="true" applyBorder="true" applyAlignment="true" applyProtection="true">
      <alignment horizontal="center" vertical="center"/>
      <protection locked="false"/>
    </xf>
    <xf numFmtId="0" fontId="3" fillId="0" borderId="4" xfId="0" applyFont="true" applyBorder="true" applyAlignment="true">
      <alignment horizontal="left" vertical="center"/>
    </xf>
    <xf numFmtId="0" fontId="1" fillId="0" borderId="1" xfId="0" applyFont="true" applyBorder="true" applyAlignment="true">
      <alignment horizontal="center" vertical="center" wrapText="true"/>
    </xf>
    <xf numFmtId="177" fontId="5" fillId="0" borderId="0" xfId="19" applyFont="true" applyBorder="true">
      <alignment horizontal="right" vertical="center"/>
    </xf>
    <xf numFmtId="0" fontId="11" fillId="0" borderId="0" xfId="0" applyFont="true" applyAlignment="true" applyProtection="true">
      <alignment horizontal="center" vertical="center"/>
      <protection locked="false"/>
    </xf>
    <xf numFmtId="0" fontId="1" fillId="0" borderId="1" xfId="0" applyFont="true" applyBorder="true" applyAlignment="true" applyProtection="true">
      <alignment horizontal="center" vertical="center" wrapText="true"/>
      <protection locked="false"/>
    </xf>
    <xf numFmtId="0" fontId="1" fillId="0" borderId="9" xfId="0" applyFont="true" applyBorder="true" applyAlignment="true" applyProtection="true">
      <alignment horizontal="center" vertical="center" wrapText="true"/>
      <protection locked="false"/>
    </xf>
    <xf numFmtId="0" fontId="1" fillId="0" borderId="6" xfId="0" applyFont="true" applyBorder="true" applyAlignment="true" applyProtection="true">
      <alignment horizontal="center" vertical="center" wrapText="true"/>
      <protection locked="false"/>
    </xf>
    <xf numFmtId="0" fontId="1" fillId="0" borderId="2" xfId="0" applyFont="true" applyBorder="true" applyAlignment="true">
      <alignment horizontal="center" vertical="center" wrapText="true"/>
    </xf>
    <xf numFmtId="0" fontId="1" fillId="0" borderId="10" xfId="0" applyFont="true" applyBorder="true" applyAlignment="true">
      <alignment horizontal="center" vertical="center" wrapText="true"/>
    </xf>
    <xf numFmtId="0" fontId="1" fillId="0" borderId="3" xfId="0" applyFont="true" applyBorder="true" applyAlignment="true">
      <alignment horizontal="center" vertical="center"/>
    </xf>
    <xf numFmtId="0" fontId="1" fillId="0" borderId="11" xfId="0" applyFont="true" applyBorder="true" applyAlignment="true">
      <alignment horizontal="center" vertical="center"/>
    </xf>
    <xf numFmtId="0" fontId="3" fillId="0" borderId="4" xfId="0" applyFont="true" applyBorder="true" applyAlignment="true" applyProtection="true">
      <alignment horizontal="center" vertical="center"/>
      <protection locked="false"/>
    </xf>
    <xf numFmtId="0" fontId="3" fillId="0" borderId="4" xfId="0" applyFont="true" applyBorder="true" applyAlignment="true" applyProtection="true">
      <alignment horizontal="right" vertical="center"/>
      <protection locked="false"/>
    </xf>
    <xf numFmtId="0" fontId="1" fillId="0" borderId="6" xfId="0" applyFont="true" applyBorder="true" applyAlignment="true">
      <alignment horizontal="center" vertical="center" wrapText="true"/>
    </xf>
    <xf numFmtId="0" fontId="1" fillId="0" borderId="0" xfId="0" applyFont="true" applyProtection="true">
      <protection locked="false"/>
    </xf>
    <xf numFmtId="0" fontId="4" fillId="0" borderId="0" xfId="0" applyFont="true" applyProtection="true">
      <protection locked="false"/>
    </xf>
    <xf numFmtId="0" fontId="1" fillId="0" borderId="6" xfId="0" applyFont="true" applyBorder="true" applyAlignment="true" applyProtection="true">
      <alignment horizontal="center" vertical="center"/>
      <protection locked="false"/>
    </xf>
    <xf numFmtId="0" fontId="1" fillId="0" borderId="13" xfId="0" applyFont="true" applyBorder="true" applyAlignment="true">
      <alignment horizontal="center" vertical="center" wrapText="true"/>
    </xf>
    <xf numFmtId="0" fontId="1" fillId="0" borderId="13" xfId="0" applyFont="true" applyBorder="true" applyAlignment="true" applyProtection="true">
      <alignment horizontal="center" vertical="center"/>
      <protection locked="false"/>
    </xf>
    <xf numFmtId="0" fontId="1" fillId="0" borderId="11" xfId="0" applyFont="true" applyBorder="true" applyAlignment="true" applyProtection="true">
      <alignment horizontal="center" vertical="center" wrapText="true"/>
      <protection locked="false"/>
    </xf>
    <xf numFmtId="0" fontId="1" fillId="0" borderId="5" xfId="0" applyFont="true" applyBorder="true" applyAlignment="true" applyProtection="true">
      <alignment horizontal="center" vertical="center"/>
      <protection locked="false"/>
    </xf>
    <xf numFmtId="0" fontId="1" fillId="0" borderId="7" xfId="0" applyFont="true" applyBorder="true" applyAlignment="true">
      <alignment horizontal="center" vertical="center" wrapText="true"/>
    </xf>
    <xf numFmtId="0" fontId="1" fillId="0" borderId="11" xfId="0" applyFont="true" applyBorder="true" applyAlignment="true">
      <alignment horizontal="center" vertical="center" wrapText="true"/>
    </xf>
    <xf numFmtId="0" fontId="21" fillId="0" borderId="1" xfId="0" applyFont="true" applyBorder="true" applyAlignment="true">
      <alignment horizontal="center" vertical="center" wrapText="true"/>
    </xf>
    <xf numFmtId="0" fontId="6" fillId="0" borderId="0" xfId="0" applyFont="true" applyAlignment="true">
      <alignment horizontal="center" vertical="top"/>
    </xf>
    <xf numFmtId="0" fontId="3" fillId="0" borderId="3" xfId="0" applyFont="true" applyBorder="true" applyAlignment="true">
      <alignment horizontal="left" vertical="center"/>
    </xf>
    <xf numFmtId="0" fontId="20" fillId="0" borderId="3" xfId="0" applyFont="true" applyBorder="true" applyAlignment="true">
      <alignment horizontal="center" vertical="center"/>
    </xf>
    <xf numFmtId="0" fontId="20" fillId="0" borderId="3" xfId="0" applyFont="true" applyBorder="true" applyAlignment="true">
      <alignment horizontal="left" vertical="center"/>
    </xf>
    <xf numFmtId="0" fontId="20" fillId="0" borderId="4" xfId="0" applyFont="true" applyBorder="true" applyAlignment="true">
      <alignment horizontal="left" vertical="center"/>
    </xf>
    <xf numFmtId="177" fontId="20" fillId="0" borderId="4" xfId="0" applyNumberFormat="true" applyFont="true" applyBorder="true" applyAlignment="true">
      <alignment horizontal="right" vertical="center"/>
    </xf>
    <xf numFmtId="0" fontId="5" fillId="0" borderId="3" xfId="0" applyFont="true" applyBorder="true" applyAlignment="true">
      <alignment horizontal="left" vertical="center"/>
    </xf>
    <xf numFmtId="0" fontId="20" fillId="0" borderId="3" xfId="0" applyFont="true" applyBorder="true" applyAlignment="true" applyProtection="true">
      <alignment horizontal="center" vertical="center"/>
      <protection locked="false"/>
    </xf>
  </cellXfs>
  <cellStyles count="57">
    <cellStyle name="常规" xfId="0" builtinId="0"/>
    <cellStyle name="IntegralNumberStyle" xfId="1"/>
    <cellStyle name="DateTimeStyle" xfId="2"/>
    <cellStyle name="DateStyle" xfId="3"/>
    <cellStyle name="强调文字颜色 6" xfId="4" builtinId="49"/>
    <cellStyle name="20% - 强调文字颜色 5" xfId="5" builtinId="46"/>
    <cellStyle name="20% - 强调文字颜色 4" xfId="6" builtinId="42"/>
    <cellStyle name="强调文字颜色 4" xfId="7" builtinId="41"/>
    <cellStyle name="60% - 强调文字颜色 6" xfId="8" builtinId="52"/>
    <cellStyle name="40% - 强调文字颜色 3" xfId="9" builtinId="39"/>
    <cellStyle name="强调文字颜色 3" xfId="10" builtinId="37"/>
    <cellStyle name="60% - 强调文字颜色 2" xfId="11" builtinId="36"/>
    <cellStyle name="60% - 强调文字颜色 5" xfId="12" builtinId="48"/>
    <cellStyle name="40% - 强调文字颜色 2" xfId="13" builtinId="35"/>
    <cellStyle name="40% - 强调文字颜色 5" xfId="14" builtinId="47"/>
    <cellStyle name="20% - 强调文字颜色 2" xfId="15" builtinId="34"/>
    <cellStyle name="标题" xfId="16" builtinId="15"/>
    <cellStyle name="已访问的超链接" xfId="17" builtinId="9"/>
    <cellStyle name="PercentStyle" xfId="18"/>
    <cellStyle name="MoneyStyle" xfId="19"/>
    <cellStyle name="检查单元格" xfId="20" builtinId="23"/>
    <cellStyle name="标题 1" xfId="21" builtinId="16"/>
    <cellStyle name="输入" xfId="22" builtinId="20"/>
    <cellStyle name="超链接" xfId="23" builtinId="8"/>
    <cellStyle name="输出" xfId="24" builtinId="21"/>
    <cellStyle name="40% - 强调文字颜色 6" xfId="25" builtinId="51"/>
    <cellStyle name="20% - 强调文字颜色 3" xfId="26" builtinId="38"/>
    <cellStyle name="货币[0]" xfId="27" builtinId="7"/>
    <cellStyle name="TextStyle" xfId="28"/>
    <cellStyle name="标题 3" xfId="29" builtinId="18"/>
    <cellStyle name="解释性文本" xfId="30" builtinId="53"/>
    <cellStyle name="计算" xfId="31" builtinId="22"/>
    <cellStyle name="60% - 强调文字颜色 1" xfId="32" builtinId="32"/>
    <cellStyle name="千位分隔[0]" xfId="33" builtinId="6"/>
    <cellStyle name="60% - 强调文字颜色 3" xfId="34" builtinId="40"/>
    <cellStyle name="注释" xfId="35" builtinId="10"/>
    <cellStyle name="好" xfId="36" builtinId="26"/>
    <cellStyle name="货币" xfId="37" builtinId="4"/>
    <cellStyle name="NumberStyle" xfId="38"/>
    <cellStyle name="千位分隔" xfId="39" builtinId="3"/>
    <cellStyle name="TimeStyle" xfId="40"/>
    <cellStyle name="标题 2" xfId="41" builtinId="17"/>
    <cellStyle name="标题 4" xfId="42" builtinId="19"/>
    <cellStyle name="百分比" xfId="43" builtinId="5"/>
    <cellStyle name="链接单元格" xfId="44" builtinId="24"/>
    <cellStyle name="40% - 强调文字颜色 4" xfId="45" builtinId="43"/>
    <cellStyle name="20% - 强调文字颜色 1" xfId="46" builtinId="30"/>
    <cellStyle name="强调文字颜色 5" xfId="47" builtinId="45"/>
    <cellStyle name="汇总" xfId="48" builtinId="25"/>
    <cellStyle name="强调文字颜色 2" xfId="49" builtinId="33"/>
    <cellStyle name="差" xfId="50" builtinId="27"/>
    <cellStyle name="20% - 强调文字颜色 6" xfId="51" builtinId="50"/>
    <cellStyle name="警告文本" xfId="52" builtinId="11"/>
    <cellStyle name="适中" xfId="53" builtinId="28"/>
    <cellStyle name="强调文字颜色 1" xfId="54" builtinId="29"/>
    <cellStyle name="60% - 强调文字颜色 4" xfId="55" builtinId="44"/>
    <cellStyle name="40% - 强调文字颜色 1" xfId="56"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D21"/>
  <sheetViews>
    <sheetView showZeros="0" workbookViewId="0">
      <selection activeCell="A1" sqref="A1"/>
    </sheetView>
  </sheetViews>
  <sheetFormatPr defaultColWidth="8" defaultRowHeight="14.25" customHeight="true" outlineLevelCol="3"/>
  <cols>
    <col min="1" max="1" width="39.575" customWidth="true"/>
    <col min="2" max="2" width="46.3166666666667" customWidth="true"/>
    <col min="3" max="3" width="40.425" customWidth="true"/>
    <col min="4" max="4" width="50.175" customWidth="true"/>
  </cols>
  <sheetData>
    <row r="1" ht="12" customHeight="true" spans="4:4">
      <c r="D1" s="102" t="s">
        <v>0</v>
      </c>
    </row>
    <row r="2" ht="36" customHeight="true" spans="1:4">
      <c r="A2" s="44" t="s">
        <v>1</v>
      </c>
      <c r="B2" s="169"/>
      <c r="C2" s="169"/>
      <c r="D2" s="169"/>
    </row>
    <row r="3" ht="21" customHeight="true" spans="1:4">
      <c r="A3" s="95" t="str">
        <f>"单位名称："&amp;"云南省人民政府外事办公室"</f>
        <v>单位名称：云南省人民政府外事办公室</v>
      </c>
      <c r="B3" s="134"/>
      <c r="C3" s="134"/>
      <c r="D3" s="101" t="s">
        <v>2</v>
      </c>
    </row>
    <row r="4" ht="19.5" customHeight="true" spans="1:4">
      <c r="A4" s="21" t="s">
        <v>3</v>
      </c>
      <c r="B4" s="23"/>
      <c r="C4" s="21" t="s">
        <v>4</v>
      </c>
      <c r="D4" s="23"/>
    </row>
    <row r="5" ht="19.5" customHeight="true" spans="1:4">
      <c r="A5" s="24" t="s">
        <v>5</v>
      </c>
      <c r="B5" s="24" t="s">
        <v>6</v>
      </c>
      <c r="C5" s="24" t="s">
        <v>7</v>
      </c>
      <c r="D5" s="24" t="s">
        <v>6</v>
      </c>
    </row>
    <row r="6" ht="19.5" customHeight="true" spans="1:4">
      <c r="A6" s="25"/>
      <c r="B6" s="25"/>
      <c r="C6" s="25"/>
      <c r="D6" s="25"/>
    </row>
    <row r="7" ht="25.4" customHeight="true" spans="1:4">
      <c r="A7" s="145" t="s">
        <v>8</v>
      </c>
      <c r="B7" s="122">
        <v>82119460.48</v>
      </c>
      <c r="C7" s="14" t="str">
        <f>"一"&amp;"、"&amp;"一般公共服务支出"</f>
        <v>一、一般公共服务支出</v>
      </c>
      <c r="D7" s="122">
        <v>73515970.6</v>
      </c>
    </row>
    <row r="8" ht="25.4" customHeight="true" spans="1:4">
      <c r="A8" s="145" t="s">
        <v>9</v>
      </c>
      <c r="B8" s="122"/>
      <c r="C8" s="14" t="str">
        <f>"二"&amp;"、"&amp;"社会保障和就业支出"</f>
        <v>二、社会保障和就业支出</v>
      </c>
      <c r="D8" s="122">
        <v>3378901.02</v>
      </c>
    </row>
    <row r="9" ht="25.4" customHeight="true" spans="1:4">
      <c r="A9" s="145" t="s">
        <v>10</v>
      </c>
      <c r="B9" s="122"/>
      <c r="C9" s="14" t="str">
        <f>"三"&amp;"、"&amp;"卫生健康支出"</f>
        <v>三、卫生健康支出</v>
      </c>
      <c r="D9" s="122">
        <v>4088284.41</v>
      </c>
    </row>
    <row r="10" ht="25.4" customHeight="true" spans="1:4">
      <c r="A10" s="145" t="s">
        <v>11</v>
      </c>
      <c r="B10" s="88"/>
      <c r="C10" s="14" t="str">
        <f>"四"&amp;"、"&amp;"住房保障支出"</f>
        <v>四、住房保障支出</v>
      </c>
      <c r="D10" s="122">
        <v>2675686.23</v>
      </c>
    </row>
    <row r="11" ht="25.4" customHeight="true" spans="1:4">
      <c r="A11" s="145" t="s">
        <v>12</v>
      </c>
      <c r="B11" s="122">
        <v>1208500</v>
      </c>
      <c r="C11" s="14"/>
      <c r="D11" s="122"/>
    </row>
    <row r="12" ht="25.4" customHeight="true" spans="1:4">
      <c r="A12" s="145" t="s">
        <v>13</v>
      </c>
      <c r="B12" s="88"/>
      <c r="C12" s="14"/>
      <c r="D12" s="122"/>
    </row>
    <row r="13" ht="25.4" customHeight="true" spans="1:4">
      <c r="A13" s="145" t="s">
        <v>14</v>
      </c>
      <c r="B13" s="88"/>
      <c r="C13" s="14"/>
      <c r="D13" s="122"/>
    </row>
    <row r="14" ht="25.4" customHeight="true" spans="1:4">
      <c r="A14" s="145" t="s">
        <v>15</v>
      </c>
      <c r="B14" s="88"/>
      <c r="C14" s="14"/>
      <c r="D14" s="122"/>
    </row>
    <row r="15" ht="25.4" customHeight="true" spans="1:4">
      <c r="A15" s="170" t="s">
        <v>16</v>
      </c>
      <c r="B15" s="88"/>
      <c r="C15" s="14"/>
      <c r="D15" s="122"/>
    </row>
    <row r="16" ht="25.4" customHeight="true" spans="1:4">
      <c r="A16" s="170" t="s">
        <v>17</v>
      </c>
      <c r="B16" s="122">
        <v>1208500</v>
      </c>
      <c r="C16" s="14"/>
      <c r="D16" s="122"/>
    </row>
    <row r="17" ht="25.4" customHeight="true" spans="1:4">
      <c r="A17" s="171" t="s">
        <v>18</v>
      </c>
      <c r="B17" s="141">
        <v>83327960.48</v>
      </c>
      <c r="C17" s="142" t="s">
        <v>19</v>
      </c>
      <c r="D17" s="141">
        <v>83658842.26</v>
      </c>
    </row>
    <row r="18" ht="25.4" customHeight="true" spans="1:4">
      <c r="A18" s="172" t="s">
        <v>20</v>
      </c>
      <c r="B18" s="141">
        <v>742600</v>
      </c>
      <c r="C18" s="173" t="s">
        <v>21</v>
      </c>
      <c r="D18" s="174">
        <v>411718.22</v>
      </c>
    </row>
    <row r="19" ht="25.4" customHeight="true" spans="1:4">
      <c r="A19" s="175" t="s">
        <v>22</v>
      </c>
      <c r="B19" s="122">
        <v>42600</v>
      </c>
      <c r="C19" s="143" t="s">
        <v>22</v>
      </c>
      <c r="D19" s="88"/>
    </row>
    <row r="20" ht="25.4" customHeight="true" spans="1:4">
      <c r="A20" s="175" t="s">
        <v>23</v>
      </c>
      <c r="B20" s="122">
        <v>700000</v>
      </c>
      <c r="C20" s="143" t="s">
        <v>23</v>
      </c>
      <c r="D20" s="88">
        <v>411718.22</v>
      </c>
    </row>
    <row r="21" ht="25.4" customHeight="true" spans="1:4">
      <c r="A21" s="176" t="s">
        <v>24</v>
      </c>
      <c r="B21" s="141">
        <v>84070560.48</v>
      </c>
      <c r="C21" s="142" t="s">
        <v>25</v>
      </c>
      <c r="D21" s="137">
        <v>84070560.48</v>
      </c>
    </row>
  </sheetData>
  <mergeCells count="8">
    <mergeCell ref="A2:D2"/>
    <mergeCell ref="A3:B3"/>
    <mergeCell ref="A4:B4"/>
    <mergeCell ref="C4:D4"/>
    <mergeCell ref="A5:A6"/>
    <mergeCell ref="B5:B6"/>
    <mergeCell ref="C5:C6"/>
    <mergeCell ref="D5:D6"/>
  </mergeCells>
  <pageMargins left="0.75" right="0.75" top="1" bottom="1" header="0.5" footer="0.5"/>
  <pageSetup paperSize="9" scale="75"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F8"/>
  <sheetViews>
    <sheetView showZeros="0" workbookViewId="0">
      <selection activeCell="A1" sqref="A1"/>
    </sheetView>
  </sheetViews>
  <sheetFormatPr defaultColWidth="9.14166666666667" defaultRowHeight="14.25" customHeight="true" outlineLevelRow="7" outlineLevelCol="5"/>
  <cols>
    <col min="1" max="1" width="29.0333333333333" customWidth="true"/>
    <col min="2" max="2" width="28.6" customWidth="true"/>
    <col min="3" max="3" width="31.6" customWidth="true"/>
    <col min="4" max="6" width="33.45" customWidth="true"/>
  </cols>
  <sheetData>
    <row r="1" ht="15.75" customHeight="true" spans="6:6">
      <c r="F1" s="56" t="s">
        <v>381</v>
      </c>
    </row>
    <row r="2" ht="28.5" customHeight="true" spans="1:6">
      <c r="A2" s="27" t="s">
        <v>382</v>
      </c>
      <c r="B2" s="27"/>
      <c r="C2" s="27"/>
      <c r="D2" s="27"/>
      <c r="E2" s="27"/>
      <c r="F2" s="27"/>
    </row>
    <row r="3" ht="15" customHeight="true" spans="1:6">
      <c r="A3" s="103" t="str">
        <f>"单位名称："&amp;"云南省人民政府外事办公室"</f>
        <v>单位名称：云南省人民政府外事办公室</v>
      </c>
      <c r="B3" s="104"/>
      <c r="C3" s="104"/>
      <c r="D3" s="59"/>
      <c r="E3" s="59"/>
      <c r="F3" s="107" t="s">
        <v>2</v>
      </c>
    </row>
    <row r="4" ht="18.75" customHeight="true" spans="1:6">
      <c r="A4" s="6" t="s">
        <v>131</v>
      </c>
      <c r="B4" s="6" t="s">
        <v>48</v>
      </c>
      <c r="C4" s="6" t="s">
        <v>49</v>
      </c>
      <c r="D4" s="24" t="s">
        <v>383</v>
      </c>
      <c r="E4" s="62"/>
      <c r="F4" s="62"/>
    </row>
    <row r="5" ht="30" customHeight="true" spans="1:6">
      <c r="A5" s="25"/>
      <c r="B5" s="25"/>
      <c r="C5" s="25"/>
      <c r="D5" s="24" t="s">
        <v>30</v>
      </c>
      <c r="E5" s="62" t="s">
        <v>57</v>
      </c>
      <c r="F5" s="62" t="s">
        <v>58</v>
      </c>
    </row>
    <row r="6" ht="16.5" customHeight="true" spans="1:6">
      <c r="A6" s="62">
        <v>1</v>
      </c>
      <c r="B6" s="62">
        <v>2</v>
      </c>
      <c r="C6" s="62">
        <v>3</v>
      </c>
      <c r="D6" s="62">
        <v>4</v>
      </c>
      <c r="E6" s="62">
        <v>5</v>
      </c>
      <c r="F6" s="62">
        <v>6</v>
      </c>
    </row>
    <row r="7" ht="20.25" customHeight="true" spans="1:6">
      <c r="A7" s="28"/>
      <c r="B7" s="28"/>
      <c r="C7" s="28"/>
      <c r="D7" s="26"/>
      <c r="E7" s="26"/>
      <c r="F7" s="26"/>
    </row>
    <row r="8" ht="17.25" customHeight="true" spans="1:6">
      <c r="A8" s="105" t="s">
        <v>96</v>
      </c>
      <c r="B8" s="106"/>
      <c r="C8" s="106" t="s">
        <v>96</v>
      </c>
      <c r="D8" s="26"/>
      <c r="E8" s="26"/>
      <c r="F8" s="26"/>
    </row>
  </sheetData>
  <mergeCells count="6">
    <mergeCell ref="A2:F2"/>
    <mergeCell ref="D4:F4"/>
    <mergeCell ref="A8:C8"/>
    <mergeCell ref="A4:A5"/>
    <mergeCell ref="B4:B5"/>
    <mergeCell ref="C4:C5"/>
  </mergeCells>
  <pageMargins left="0.75" right="0.75" top="1" bottom="1" header="0.5" footer="0.5"/>
  <pageSetup paperSize="9" scale="6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Q19"/>
  <sheetViews>
    <sheetView showZeros="0" workbookViewId="0">
      <selection activeCell="A25" sqref="A25"/>
    </sheetView>
  </sheetViews>
  <sheetFormatPr defaultColWidth="9.14166666666667" defaultRowHeight="14.25" customHeight="true"/>
  <cols>
    <col min="1" max="1" width="39.1416666666667" customWidth="true"/>
    <col min="2" max="2" width="21.7083333333333" customWidth="true"/>
    <col min="3" max="3" width="35.2833333333333" customWidth="true"/>
    <col min="4" max="4" width="7.70833333333333" customWidth="true"/>
    <col min="5" max="5" width="10.2833333333333" customWidth="true"/>
    <col min="6" max="11" width="14.7416666666667" customWidth="true"/>
    <col min="12" max="16" width="12.575" customWidth="true"/>
    <col min="17" max="17" width="10.425" customWidth="true"/>
  </cols>
  <sheetData>
    <row r="1" ht="13.5" customHeight="true" spans="15:17">
      <c r="O1" s="54"/>
      <c r="P1" s="54"/>
      <c r="Q1" s="101" t="s">
        <v>384</v>
      </c>
    </row>
    <row r="2" ht="27.75" customHeight="true" spans="1:17">
      <c r="A2" s="57" t="s">
        <v>385</v>
      </c>
      <c r="B2" s="27"/>
      <c r="C2" s="27"/>
      <c r="D2" s="27"/>
      <c r="E2" s="27"/>
      <c r="F2" s="27"/>
      <c r="G2" s="27"/>
      <c r="H2" s="27"/>
      <c r="I2" s="27"/>
      <c r="J2" s="27"/>
      <c r="K2" s="50"/>
      <c r="L2" s="27"/>
      <c r="M2" s="27"/>
      <c r="N2" s="27"/>
      <c r="O2" s="50"/>
      <c r="P2" s="50"/>
      <c r="Q2" s="27"/>
    </row>
    <row r="3" ht="18.75" customHeight="true" spans="1:17">
      <c r="A3" s="95" t="str">
        <f>"单位名称："&amp;"云南省人民政府外事办公室"</f>
        <v>单位名称：云南省人民政府外事办公室</v>
      </c>
      <c r="B3" s="19"/>
      <c r="C3" s="19"/>
      <c r="D3" s="19"/>
      <c r="E3" s="19"/>
      <c r="F3" s="19"/>
      <c r="G3" s="19"/>
      <c r="H3" s="19"/>
      <c r="I3" s="19"/>
      <c r="J3" s="19"/>
      <c r="O3" s="65"/>
      <c r="P3" s="65"/>
      <c r="Q3" s="102" t="s">
        <v>121</v>
      </c>
    </row>
    <row r="4" ht="15.75" customHeight="true" spans="1:17">
      <c r="A4" s="6" t="s">
        <v>386</v>
      </c>
      <c r="B4" s="68" t="s">
        <v>387</v>
      </c>
      <c r="C4" s="68" t="s">
        <v>388</v>
      </c>
      <c r="D4" s="68" t="s">
        <v>389</v>
      </c>
      <c r="E4" s="68" t="s">
        <v>390</v>
      </c>
      <c r="F4" s="68" t="s">
        <v>391</v>
      </c>
      <c r="G4" s="69" t="s">
        <v>138</v>
      </c>
      <c r="H4" s="69"/>
      <c r="I4" s="69"/>
      <c r="J4" s="69"/>
      <c r="K4" s="82"/>
      <c r="L4" s="69"/>
      <c r="M4" s="69"/>
      <c r="N4" s="69"/>
      <c r="O4" s="84"/>
      <c r="P4" s="82"/>
      <c r="Q4" s="93"/>
    </row>
    <row r="5" ht="17.25" customHeight="true" spans="1:17">
      <c r="A5" s="8"/>
      <c r="B5" s="70"/>
      <c r="C5" s="70"/>
      <c r="D5" s="70"/>
      <c r="E5" s="70"/>
      <c r="F5" s="70"/>
      <c r="G5" s="70" t="s">
        <v>30</v>
      </c>
      <c r="H5" s="70" t="s">
        <v>33</v>
      </c>
      <c r="I5" s="70" t="s">
        <v>392</v>
      </c>
      <c r="J5" s="70" t="s">
        <v>393</v>
      </c>
      <c r="K5" s="83" t="s">
        <v>394</v>
      </c>
      <c r="L5" s="85" t="s">
        <v>395</v>
      </c>
      <c r="M5" s="85"/>
      <c r="N5" s="85"/>
      <c r="O5" s="86"/>
      <c r="P5" s="94"/>
      <c r="Q5" s="71"/>
    </row>
    <row r="6" ht="54" customHeight="true" spans="1:17">
      <c r="A6" s="10"/>
      <c r="B6" s="71"/>
      <c r="C6" s="71"/>
      <c r="D6" s="71"/>
      <c r="E6" s="71"/>
      <c r="F6" s="71"/>
      <c r="G6" s="71"/>
      <c r="H6" s="71" t="s">
        <v>32</v>
      </c>
      <c r="I6" s="71"/>
      <c r="J6" s="71"/>
      <c r="K6" s="72"/>
      <c r="L6" s="71" t="s">
        <v>32</v>
      </c>
      <c r="M6" s="71" t="s">
        <v>43</v>
      </c>
      <c r="N6" s="71" t="s">
        <v>145</v>
      </c>
      <c r="O6" s="87" t="s">
        <v>39</v>
      </c>
      <c r="P6" s="72" t="s">
        <v>40</v>
      </c>
      <c r="Q6" s="71" t="s">
        <v>41</v>
      </c>
    </row>
    <row r="7" ht="15" customHeight="true" spans="1:17">
      <c r="A7" s="25">
        <v>1</v>
      </c>
      <c r="B7" s="96">
        <v>2</v>
      </c>
      <c r="C7" s="96">
        <v>3</v>
      </c>
      <c r="D7" s="96">
        <v>4</v>
      </c>
      <c r="E7" s="96">
        <v>5</v>
      </c>
      <c r="F7" s="96">
        <v>6</v>
      </c>
      <c r="G7" s="98">
        <v>7</v>
      </c>
      <c r="H7" s="98">
        <v>8</v>
      </c>
      <c r="I7" s="98">
        <v>9</v>
      </c>
      <c r="J7" s="98">
        <v>10</v>
      </c>
      <c r="K7" s="98">
        <v>11</v>
      </c>
      <c r="L7" s="98">
        <v>12</v>
      </c>
      <c r="M7" s="98">
        <v>13</v>
      </c>
      <c r="N7" s="98">
        <v>14</v>
      </c>
      <c r="O7" s="98">
        <v>15</v>
      </c>
      <c r="P7" s="98">
        <v>16</v>
      </c>
      <c r="Q7" s="98">
        <v>17</v>
      </c>
    </row>
    <row r="8" ht="21" customHeight="true" spans="1:17">
      <c r="A8" s="73" t="s">
        <v>45</v>
      </c>
      <c r="B8" s="74"/>
      <c r="C8" s="74"/>
      <c r="D8" s="74"/>
      <c r="E8" s="99"/>
      <c r="F8" s="26">
        <v>11479700</v>
      </c>
      <c r="G8" s="26">
        <v>11895100</v>
      </c>
      <c r="H8" s="26">
        <v>11895100</v>
      </c>
      <c r="I8" s="26"/>
      <c r="J8" s="26"/>
      <c r="K8" s="26"/>
      <c r="L8" s="26"/>
      <c r="M8" s="26"/>
      <c r="N8" s="26"/>
      <c r="O8" s="26"/>
      <c r="P8" s="26"/>
      <c r="Q8" s="26"/>
    </row>
    <row r="9" ht="21" customHeight="true" spans="1:17">
      <c r="A9" s="76" t="s">
        <v>169</v>
      </c>
      <c r="B9" s="74" t="s">
        <v>396</v>
      </c>
      <c r="C9" s="74" t="s">
        <v>397</v>
      </c>
      <c r="D9" s="97" t="s">
        <v>398</v>
      </c>
      <c r="E9" s="100">
        <v>1</v>
      </c>
      <c r="F9" s="26"/>
      <c r="G9" s="26">
        <v>50000</v>
      </c>
      <c r="H9" s="26">
        <v>50000</v>
      </c>
      <c r="I9" s="26"/>
      <c r="J9" s="26"/>
      <c r="K9" s="26"/>
      <c r="L9" s="26"/>
      <c r="M9" s="26"/>
      <c r="N9" s="26"/>
      <c r="O9" s="26"/>
      <c r="P9" s="26"/>
      <c r="Q9" s="26"/>
    </row>
    <row r="10" ht="21" customHeight="true" spans="1:17">
      <c r="A10" s="76" t="s">
        <v>169</v>
      </c>
      <c r="B10" s="74" t="s">
        <v>399</v>
      </c>
      <c r="C10" s="74" t="s">
        <v>400</v>
      </c>
      <c r="D10" s="97" t="s">
        <v>398</v>
      </c>
      <c r="E10" s="100">
        <v>1</v>
      </c>
      <c r="F10" s="26"/>
      <c r="G10" s="26">
        <v>120000</v>
      </c>
      <c r="H10" s="26">
        <v>120000</v>
      </c>
      <c r="I10" s="26"/>
      <c r="J10" s="26"/>
      <c r="K10" s="26"/>
      <c r="L10" s="26"/>
      <c r="M10" s="26"/>
      <c r="N10" s="26"/>
      <c r="O10" s="26"/>
      <c r="P10" s="26"/>
      <c r="Q10" s="26"/>
    </row>
    <row r="11" ht="21" customHeight="true" spans="1:17">
      <c r="A11" s="76" t="s">
        <v>169</v>
      </c>
      <c r="B11" s="74" t="s">
        <v>401</v>
      </c>
      <c r="C11" s="74" t="s">
        <v>402</v>
      </c>
      <c r="D11" s="97" t="s">
        <v>398</v>
      </c>
      <c r="E11" s="100">
        <v>1</v>
      </c>
      <c r="F11" s="26"/>
      <c r="G11" s="26">
        <v>78000</v>
      </c>
      <c r="H11" s="26">
        <v>78000</v>
      </c>
      <c r="I11" s="26"/>
      <c r="J11" s="26"/>
      <c r="K11" s="26"/>
      <c r="L11" s="26"/>
      <c r="M11" s="26"/>
      <c r="N11" s="26"/>
      <c r="O11" s="26"/>
      <c r="P11" s="26"/>
      <c r="Q11" s="26"/>
    </row>
    <row r="12" ht="21" customHeight="true" spans="1:17">
      <c r="A12" s="76" t="s">
        <v>182</v>
      </c>
      <c r="B12" s="74" t="s">
        <v>403</v>
      </c>
      <c r="C12" s="74" t="s">
        <v>404</v>
      </c>
      <c r="D12" s="97" t="s">
        <v>398</v>
      </c>
      <c r="E12" s="100">
        <v>1</v>
      </c>
      <c r="F12" s="26">
        <v>120000</v>
      </c>
      <c r="G12" s="26">
        <v>40000</v>
      </c>
      <c r="H12" s="26">
        <v>40000</v>
      </c>
      <c r="I12" s="26"/>
      <c r="J12" s="26"/>
      <c r="K12" s="26"/>
      <c r="L12" s="26"/>
      <c r="M12" s="26"/>
      <c r="N12" s="26"/>
      <c r="O12" s="26"/>
      <c r="P12" s="26"/>
      <c r="Q12" s="26"/>
    </row>
    <row r="13" ht="21" customHeight="true" spans="1:17">
      <c r="A13" s="76" t="s">
        <v>182</v>
      </c>
      <c r="B13" s="74" t="s">
        <v>405</v>
      </c>
      <c r="C13" s="74" t="s">
        <v>406</v>
      </c>
      <c r="D13" s="97" t="s">
        <v>398</v>
      </c>
      <c r="E13" s="100">
        <v>1</v>
      </c>
      <c r="F13" s="26">
        <v>55000</v>
      </c>
      <c r="G13" s="26">
        <v>55000</v>
      </c>
      <c r="H13" s="26">
        <v>55000</v>
      </c>
      <c r="I13" s="26"/>
      <c r="J13" s="26"/>
      <c r="K13" s="26"/>
      <c r="L13" s="26"/>
      <c r="M13" s="26"/>
      <c r="N13" s="26"/>
      <c r="O13" s="26"/>
      <c r="P13" s="26"/>
      <c r="Q13" s="26"/>
    </row>
    <row r="14" ht="21" customHeight="true" spans="1:17">
      <c r="A14" s="76" t="s">
        <v>182</v>
      </c>
      <c r="B14" s="74" t="s">
        <v>407</v>
      </c>
      <c r="C14" s="74" t="s">
        <v>408</v>
      </c>
      <c r="D14" s="97" t="s">
        <v>398</v>
      </c>
      <c r="E14" s="100">
        <v>1</v>
      </c>
      <c r="F14" s="26">
        <v>75000</v>
      </c>
      <c r="G14" s="26">
        <v>75000</v>
      </c>
      <c r="H14" s="26">
        <v>75000</v>
      </c>
      <c r="I14" s="26"/>
      <c r="J14" s="26"/>
      <c r="K14" s="26"/>
      <c r="L14" s="26"/>
      <c r="M14" s="26"/>
      <c r="N14" s="26"/>
      <c r="O14" s="26"/>
      <c r="P14" s="26"/>
      <c r="Q14" s="26"/>
    </row>
    <row r="15" ht="21" customHeight="true" spans="1:17">
      <c r="A15" s="76" t="s">
        <v>182</v>
      </c>
      <c r="B15" s="74" t="s">
        <v>409</v>
      </c>
      <c r="C15" s="74" t="s">
        <v>410</v>
      </c>
      <c r="D15" s="97" t="s">
        <v>398</v>
      </c>
      <c r="E15" s="100">
        <v>1</v>
      </c>
      <c r="F15" s="26">
        <v>1910000</v>
      </c>
      <c r="G15" s="26">
        <v>550000</v>
      </c>
      <c r="H15" s="26">
        <v>550000</v>
      </c>
      <c r="I15" s="26"/>
      <c r="J15" s="26"/>
      <c r="K15" s="26"/>
      <c r="L15" s="26"/>
      <c r="M15" s="26"/>
      <c r="N15" s="26"/>
      <c r="O15" s="26"/>
      <c r="P15" s="26"/>
      <c r="Q15" s="26"/>
    </row>
    <row r="16" ht="21" customHeight="true" spans="1:17">
      <c r="A16" s="76" t="s">
        <v>182</v>
      </c>
      <c r="B16" s="74" t="s">
        <v>409</v>
      </c>
      <c r="C16" s="74" t="s">
        <v>410</v>
      </c>
      <c r="D16" s="97" t="s">
        <v>398</v>
      </c>
      <c r="E16" s="100">
        <v>1</v>
      </c>
      <c r="F16" s="26">
        <v>1080000</v>
      </c>
      <c r="G16" s="26">
        <v>320000</v>
      </c>
      <c r="H16" s="26">
        <v>320000</v>
      </c>
      <c r="I16" s="26"/>
      <c r="J16" s="26"/>
      <c r="K16" s="26"/>
      <c r="L16" s="26"/>
      <c r="M16" s="26"/>
      <c r="N16" s="26"/>
      <c r="O16" s="26"/>
      <c r="P16" s="26"/>
      <c r="Q16" s="26"/>
    </row>
    <row r="17" ht="21" customHeight="true" spans="1:17">
      <c r="A17" s="76" t="s">
        <v>182</v>
      </c>
      <c r="B17" s="74" t="s">
        <v>411</v>
      </c>
      <c r="C17" s="74" t="s">
        <v>410</v>
      </c>
      <c r="D17" s="97" t="s">
        <v>398</v>
      </c>
      <c r="E17" s="100">
        <v>1</v>
      </c>
      <c r="F17" s="26">
        <v>119700</v>
      </c>
      <c r="G17" s="26">
        <v>119700</v>
      </c>
      <c r="H17" s="26">
        <v>119700</v>
      </c>
      <c r="I17" s="26"/>
      <c r="J17" s="26"/>
      <c r="K17" s="26"/>
      <c r="L17" s="26"/>
      <c r="M17" s="26"/>
      <c r="N17" s="26"/>
      <c r="O17" s="26"/>
      <c r="P17" s="26"/>
      <c r="Q17" s="26"/>
    </row>
    <row r="18" ht="21" customHeight="true" spans="1:17">
      <c r="A18" s="77" t="s">
        <v>96</v>
      </c>
      <c r="B18" s="78"/>
      <c r="C18" s="78"/>
      <c r="D18" s="78"/>
      <c r="E18" s="99"/>
      <c r="F18" s="26">
        <v>11479700</v>
      </c>
      <c r="G18" s="26">
        <v>11895100</v>
      </c>
      <c r="H18" s="26">
        <v>11895100</v>
      </c>
      <c r="I18" s="26"/>
      <c r="J18" s="26"/>
      <c r="K18" s="26"/>
      <c r="L18" s="26"/>
      <c r="M18" s="26"/>
      <c r="N18" s="26"/>
      <c r="O18" s="26"/>
      <c r="P18" s="26"/>
      <c r="Q18" s="26"/>
    </row>
    <row r="19" customHeight="true" spans="1:1">
      <c r="A19" t="s">
        <v>128</v>
      </c>
    </row>
  </sheetData>
  <mergeCells count="16">
    <mergeCell ref="A2:Q2"/>
    <mergeCell ref="A3:F3"/>
    <mergeCell ref="G4:Q4"/>
    <mergeCell ref="L5:Q5"/>
    <mergeCell ref="A18:E18"/>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4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N15"/>
  <sheetViews>
    <sheetView showZeros="0" workbookViewId="0">
      <selection activeCell="A15" sqref="A15"/>
    </sheetView>
  </sheetViews>
  <sheetFormatPr defaultColWidth="9.14166666666667" defaultRowHeight="14.25" customHeight="true"/>
  <cols>
    <col min="1" max="1" width="31.425" customWidth="true"/>
    <col min="2" max="2" width="21.7083333333333" customWidth="true"/>
    <col min="3" max="3" width="26.7083333333333" customWidth="true"/>
    <col min="4" max="14" width="16.6" customWidth="true"/>
  </cols>
  <sheetData>
    <row r="1" ht="13.5" customHeight="true" spans="1:14">
      <c r="A1" s="64"/>
      <c r="B1" s="64"/>
      <c r="C1" s="64"/>
      <c r="D1" s="64"/>
      <c r="E1" s="64"/>
      <c r="F1" s="64"/>
      <c r="G1" s="64"/>
      <c r="H1" s="80"/>
      <c r="I1" s="64"/>
      <c r="J1" s="64"/>
      <c r="K1" s="64"/>
      <c r="L1" s="54"/>
      <c r="M1" s="89"/>
      <c r="N1" s="90" t="s">
        <v>412</v>
      </c>
    </row>
    <row r="2" ht="27.75" customHeight="true" spans="1:14">
      <c r="A2" s="57" t="s">
        <v>413</v>
      </c>
      <c r="B2" s="67"/>
      <c r="C2" s="67"/>
      <c r="D2" s="67"/>
      <c r="E2" s="67"/>
      <c r="F2" s="67"/>
      <c r="G2" s="67"/>
      <c r="H2" s="81"/>
      <c r="I2" s="67"/>
      <c r="J2" s="67"/>
      <c r="K2" s="67"/>
      <c r="L2" s="50"/>
      <c r="M2" s="81"/>
      <c r="N2" s="67"/>
    </row>
    <row r="3" ht="18.75" customHeight="true" spans="1:14">
      <c r="A3" s="58" t="str">
        <f>"单位名称："&amp;"云南省人民政府外事办公室"</f>
        <v>单位名称：云南省人民政府外事办公室</v>
      </c>
      <c r="B3" s="59"/>
      <c r="C3" s="59"/>
      <c r="D3" s="59"/>
      <c r="E3" s="59"/>
      <c r="F3" s="59"/>
      <c r="G3" s="59"/>
      <c r="H3" s="80"/>
      <c r="I3" s="64"/>
      <c r="J3" s="64"/>
      <c r="K3" s="64"/>
      <c r="L3" s="65"/>
      <c r="M3" s="91"/>
      <c r="N3" s="92" t="s">
        <v>121</v>
      </c>
    </row>
    <row r="4" ht="15.75" customHeight="true" spans="1:14">
      <c r="A4" s="6" t="s">
        <v>386</v>
      </c>
      <c r="B4" s="68" t="s">
        <v>414</v>
      </c>
      <c r="C4" s="68" t="s">
        <v>415</v>
      </c>
      <c r="D4" s="69" t="s">
        <v>138</v>
      </c>
      <c r="E4" s="69"/>
      <c r="F4" s="69"/>
      <c r="G4" s="69"/>
      <c r="H4" s="82"/>
      <c r="I4" s="69"/>
      <c r="J4" s="69"/>
      <c r="K4" s="69"/>
      <c r="L4" s="84"/>
      <c r="M4" s="82"/>
      <c r="N4" s="93"/>
    </row>
    <row r="5" ht="17.25" customHeight="true" spans="1:14">
      <c r="A5" s="8"/>
      <c r="B5" s="70"/>
      <c r="C5" s="70"/>
      <c r="D5" s="70" t="s">
        <v>30</v>
      </c>
      <c r="E5" s="70" t="s">
        <v>33</v>
      </c>
      <c r="F5" s="70" t="s">
        <v>392</v>
      </c>
      <c r="G5" s="70" t="s">
        <v>393</v>
      </c>
      <c r="H5" s="83" t="s">
        <v>394</v>
      </c>
      <c r="I5" s="85" t="s">
        <v>395</v>
      </c>
      <c r="J5" s="85"/>
      <c r="K5" s="85"/>
      <c r="L5" s="86"/>
      <c r="M5" s="94"/>
      <c r="N5" s="71"/>
    </row>
    <row r="6" ht="54" customHeight="true" spans="1:14">
      <c r="A6" s="10"/>
      <c r="B6" s="71"/>
      <c r="C6" s="71"/>
      <c r="D6" s="71"/>
      <c r="E6" s="71"/>
      <c r="F6" s="71"/>
      <c r="G6" s="71"/>
      <c r="H6" s="72"/>
      <c r="I6" s="71" t="s">
        <v>32</v>
      </c>
      <c r="J6" s="71" t="s">
        <v>43</v>
      </c>
      <c r="K6" s="71" t="s">
        <v>145</v>
      </c>
      <c r="L6" s="87" t="s">
        <v>39</v>
      </c>
      <c r="M6" s="72" t="s">
        <v>40</v>
      </c>
      <c r="N6" s="71" t="s">
        <v>41</v>
      </c>
    </row>
    <row r="7" ht="15" customHeight="true" spans="1:14">
      <c r="A7" s="10">
        <v>1</v>
      </c>
      <c r="B7" s="71">
        <v>2</v>
      </c>
      <c r="C7" s="71">
        <v>3</v>
      </c>
      <c r="D7" s="72">
        <v>4</v>
      </c>
      <c r="E7" s="72">
        <v>5</v>
      </c>
      <c r="F7" s="72">
        <v>6</v>
      </c>
      <c r="G7" s="72">
        <v>7</v>
      </c>
      <c r="H7" s="72">
        <v>8</v>
      </c>
      <c r="I7" s="72">
        <v>9</v>
      </c>
      <c r="J7" s="72">
        <v>10</v>
      </c>
      <c r="K7" s="72">
        <v>11</v>
      </c>
      <c r="L7" s="72">
        <v>12</v>
      </c>
      <c r="M7" s="72">
        <v>13</v>
      </c>
      <c r="N7" s="72">
        <v>14</v>
      </c>
    </row>
    <row r="8" ht="21" customHeight="true" spans="1:14">
      <c r="A8" s="73" t="s">
        <v>45</v>
      </c>
      <c r="B8" s="74"/>
      <c r="C8" s="74"/>
      <c r="D8" s="75">
        <v>7764050</v>
      </c>
      <c r="E8" s="75">
        <v>7764050</v>
      </c>
      <c r="F8" s="75"/>
      <c r="G8" s="75"/>
      <c r="H8" s="75"/>
      <c r="I8" s="75"/>
      <c r="J8" s="75"/>
      <c r="K8" s="75"/>
      <c r="L8" s="88"/>
      <c r="M8" s="75"/>
      <c r="N8" s="75"/>
    </row>
    <row r="9" ht="21" customHeight="true" spans="1:14">
      <c r="A9" s="76" t="s">
        <v>169</v>
      </c>
      <c r="B9" s="74" t="s">
        <v>416</v>
      </c>
      <c r="C9" s="74" t="s">
        <v>417</v>
      </c>
      <c r="D9" s="75">
        <v>120000</v>
      </c>
      <c r="E9" s="75">
        <v>120000</v>
      </c>
      <c r="F9" s="75"/>
      <c r="G9" s="75"/>
      <c r="H9" s="75"/>
      <c r="I9" s="75"/>
      <c r="J9" s="75"/>
      <c r="K9" s="75"/>
      <c r="L9" s="88"/>
      <c r="M9" s="75"/>
      <c r="N9" s="75"/>
    </row>
    <row r="10" ht="21" customHeight="true" spans="1:14">
      <c r="A10" s="76" t="s">
        <v>182</v>
      </c>
      <c r="B10" s="74" t="s">
        <v>418</v>
      </c>
      <c r="C10" s="74" t="s">
        <v>419</v>
      </c>
      <c r="D10" s="75">
        <v>100000</v>
      </c>
      <c r="E10" s="75">
        <v>100000</v>
      </c>
      <c r="F10" s="75"/>
      <c r="G10" s="75"/>
      <c r="H10" s="75"/>
      <c r="I10" s="75"/>
      <c r="J10" s="75"/>
      <c r="K10" s="75"/>
      <c r="L10" s="88"/>
      <c r="M10" s="75"/>
      <c r="N10" s="75"/>
    </row>
    <row r="11" ht="21" customHeight="true" spans="1:14">
      <c r="A11" s="76" t="s">
        <v>182</v>
      </c>
      <c r="B11" s="74" t="s">
        <v>420</v>
      </c>
      <c r="C11" s="74" t="s">
        <v>421</v>
      </c>
      <c r="D11" s="75">
        <v>550000</v>
      </c>
      <c r="E11" s="75">
        <v>550000</v>
      </c>
      <c r="F11" s="75"/>
      <c r="G11" s="75"/>
      <c r="H11" s="75"/>
      <c r="I11" s="75"/>
      <c r="J11" s="75"/>
      <c r="K11" s="75"/>
      <c r="L11" s="88"/>
      <c r="M11" s="75"/>
      <c r="N11" s="75"/>
    </row>
    <row r="12" ht="21" customHeight="true" spans="1:14">
      <c r="A12" s="76" t="s">
        <v>182</v>
      </c>
      <c r="B12" s="74" t="s">
        <v>420</v>
      </c>
      <c r="C12" s="74" t="s">
        <v>421</v>
      </c>
      <c r="D12" s="75">
        <v>119700</v>
      </c>
      <c r="E12" s="75">
        <v>119700</v>
      </c>
      <c r="F12" s="75"/>
      <c r="G12" s="75"/>
      <c r="H12" s="75"/>
      <c r="I12" s="75"/>
      <c r="J12" s="75"/>
      <c r="K12" s="75"/>
      <c r="L12" s="88"/>
      <c r="M12" s="75"/>
      <c r="N12" s="75"/>
    </row>
    <row r="13" ht="21" customHeight="true" spans="1:14">
      <c r="A13" s="76" t="s">
        <v>182</v>
      </c>
      <c r="B13" s="74" t="s">
        <v>420</v>
      </c>
      <c r="C13" s="74" t="s">
        <v>422</v>
      </c>
      <c r="D13" s="75">
        <v>320000</v>
      </c>
      <c r="E13" s="75">
        <v>320000</v>
      </c>
      <c r="F13" s="75"/>
      <c r="G13" s="75"/>
      <c r="H13" s="75"/>
      <c r="I13" s="75"/>
      <c r="J13" s="75"/>
      <c r="K13" s="75"/>
      <c r="L13" s="88"/>
      <c r="M13" s="75"/>
      <c r="N13" s="75"/>
    </row>
    <row r="14" ht="21" customHeight="true" spans="1:14">
      <c r="A14" s="77" t="s">
        <v>96</v>
      </c>
      <c r="B14" s="78"/>
      <c r="C14" s="79"/>
      <c r="D14" s="75">
        <v>7764050</v>
      </c>
      <c r="E14" s="75">
        <v>7764050</v>
      </c>
      <c r="F14" s="75"/>
      <c r="G14" s="75"/>
      <c r="H14" s="75"/>
      <c r="I14" s="75"/>
      <c r="J14" s="75"/>
      <c r="K14" s="75"/>
      <c r="L14" s="88"/>
      <c r="M14" s="75"/>
      <c r="N14" s="75"/>
    </row>
    <row r="15" customHeight="true" spans="1:1">
      <c r="A15" t="s">
        <v>128</v>
      </c>
    </row>
  </sheetData>
  <mergeCells count="13">
    <mergeCell ref="A2:N2"/>
    <mergeCell ref="A3:C3"/>
    <mergeCell ref="D4:N4"/>
    <mergeCell ref="I5:N5"/>
    <mergeCell ref="A14:C14"/>
    <mergeCell ref="A4:A6"/>
    <mergeCell ref="B4:B6"/>
    <mergeCell ref="C4:C6"/>
    <mergeCell ref="D5:D6"/>
    <mergeCell ref="E5:E6"/>
    <mergeCell ref="F5:F6"/>
    <mergeCell ref="G5:G6"/>
    <mergeCell ref="H5:H6"/>
  </mergeCells>
  <pageMargins left="0.75" right="0.75" top="1" bottom="1" header="0.5" footer="0.5"/>
  <pageSetup paperSize="9" scale="5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X8"/>
  <sheetViews>
    <sheetView showZeros="0" workbookViewId="0">
      <selection activeCell="A1" sqref="A1"/>
    </sheetView>
  </sheetViews>
  <sheetFormatPr defaultColWidth="9.14166666666667" defaultRowHeight="14.25" customHeight="true" outlineLevelRow="7"/>
  <cols>
    <col min="1" max="1" width="31.8666666666667" customWidth="true"/>
    <col min="2" max="15" width="17.175" customWidth="true"/>
    <col min="16" max="22" width="17.0333333333333" customWidth="true"/>
    <col min="23" max="23" width="17" customWidth="true"/>
    <col min="24" max="24" width="17.0333333333333" customWidth="true"/>
  </cols>
  <sheetData>
    <row r="1" ht="13.5" customHeight="true" spans="4:24">
      <c r="D1" s="56"/>
      <c r="W1" s="54"/>
      <c r="X1" s="54" t="s">
        <v>423</v>
      </c>
    </row>
    <row r="2" ht="27.75" customHeight="true" spans="1:24">
      <c r="A2" s="57" t="s">
        <v>424</v>
      </c>
      <c r="B2" s="27"/>
      <c r="C2" s="27"/>
      <c r="D2" s="27"/>
      <c r="E2" s="27"/>
      <c r="F2" s="27"/>
      <c r="G2" s="27"/>
      <c r="H2" s="27"/>
      <c r="I2" s="27"/>
      <c r="J2" s="27"/>
      <c r="K2" s="27"/>
      <c r="L2" s="27"/>
      <c r="M2" s="27"/>
      <c r="N2" s="27"/>
      <c r="O2" s="27"/>
      <c r="P2" s="27"/>
      <c r="Q2" s="27"/>
      <c r="R2" s="27"/>
      <c r="S2" s="27"/>
      <c r="T2" s="27"/>
      <c r="U2" s="27"/>
      <c r="V2" s="27"/>
      <c r="W2" s="27"/>
      <c r="X2" s="27"/>
    </row>
    <row r="3" ht="18" customHeight="true" spans="1:24">
      <c r="A3" s="58" t="str">
        <f>"单位名称："&amp;"云南省人民政府外事办公室"</f>
        <v>单位名称：云南省人民政府外事办公室</v>
      </c>
      <c r="B3" s="59"/>
      <c r="C3" s="59"/>
      <c r="D3" s="60"/>
      <c r="E3" s="64"/>
      <c r="F3" s="64"/>
      <c r="G3" s="64"/>
      <c r="H3" s="64"/>
      <c r="I3" s="64"/>
      <c r="W3" s="65"/>
      <c r="X3" s="65" t="s">
        <v>121</v>
      </c>
    </row>
    <row r="4" ht="19.5" customHeight="true" spans="1:24">
      <c r="A4" s="24" t="s">
        <v>425</v>
      </c>
      <c r="B4" s="21" t="s">
        <v>138</v>
      </c>
      <c r="C4" s="22"/>
      <c r="D4" s="22"/>
      <c r="E4" s="62" t="s">
        <v>426</v>
      </c>
      <c r="F4" s="62"/>
      <c r="G4" s="62"/>
      <c r="H4" s="62"/>
      <c r="I4" s="62"/>
      <c r="J4" s="62"/>
      <c r="K4" s="62"/>
      <c r="L4" s="62"/>
      <c r="M4" s="62"/>
      <c r="N4" s="62"/>
      <c r="O4" s="62"/>
      <c r="P4" s="62"/>
      <c r="Q4" s="62"/>
      <c r="R4" s="62"/>
      <c r="S4" s="62"/>
      <c r="T4" s="62"/>
      <c r="U4" s="62"/>
      <c r="V4" s="62"/>
      <c r="W4" s="62"/>
      <c r="X4" s="62"/>
    </row>
    <row r="5" ht="40.5" customHeight="true" spans="1:24">
      <c r="A5" s="25"/>
      <c r="B5" s="31" t="s">
        <v>30</v>
      </c>
      <c r="C5" s="6" t="s">
        <v>33</v>
      </c>
      <c r="D5" s="61" t="s">
        <v>427</v>
      </c>
      <c r="E5" s="62" t="s">
        <v>428</v>
      </c>
      <c r="F5" s="62" t="s">
        <v>429</v>
      </c>
      <c r="G5" s="62" t="s">
        <v>430</v>
      </c>
      <c r="H5" s="62" t="s">
        <v>431</v>
      </c>
      <c r="I5" s="62" t="s">
        <v>432</v>
      </c>
      <c r="J5" s="62" t="s">
        <v>433</v>
      </c>
      <c r="K5" s="62" t="s">
        <v>434</v>
      </c>
      <c r="L5" s="62" t="s">
        <v>435</v>
      </c>
      <c r="M5" s="62" t="s">
        <v>436</v>
      </c>
      <c r="N5" s="62" t="s">
        <v>437</v>
      </c>
      <c r="O5" s="62" t="s">
        <v>438</v>
      </c>
      <c r="P5" s="62" t="s">
        <v>439</v>
      </c>
      <c r="Q5" s="62" t="s">
        <v>440</v>
      </c>
      <c r="R5" s="62" t="s">
        <v>441</v>
      </c>
      <c r="S5" s="62" t="s">
        <v>442</v>
      </c>
      <c r="T5" s="62" t="s">
        <v>443</v>
      </c>
      <c r="U5" s="62" t="s">
        <v>444</v>
      </c>
      <c r="V5" s="62" t="s">
        <v>445</v>
      </c>
      <c r="W5" s="62" t="s">
        <v>446</v>
      </c>
      <c r="X5" s="62" t="s">
        <v>447</v>
      </c>
    </row>
    <row r="6" ht="19.5" customHeight="true" spans="1:24">
      <c r="A6" s="62">
        <v>1</v>
      </c>
      <c r="B6" s="62">
        <v>2</v>
      </c>
      <c r="C6" s="62">
        <v>3</v>
      </c>
      <c r="D6" s="21">
        <v>4</v>
      </c>
      <c r="E6" s="62">
        <v>5</v>
      </c>
      <c r="F6" s="62">
        <v>6</v>
      </c>
      <c r="G6" s="62">
        <v>7</v>
      </c>
      <c r="H6" s="21">
        <v>8</v>
      </c>
      <c r="I6" s="62">
        <v>9</v>
      </c>
      <c r="J6" s="62">
        <v>10</v>
      </c>
      <c r="K6" s="62">
        <v>11</v>
      </c>
      <c r="L6" s="21">
        <v>12</v>
      </c>
      <c r="M6" s="62">
        <v>13</v>
      </c>
      <c r="N6" s="62">
        <v>14</v>
      </c>
      <c r="O6" s="62">
        <v>15</v>
      </c>
      <c r="P6" s="21">
        <v>16</v>
      </c>
      <c r="Q6" s="62">
        <v>17</v>
      </c>
      <c r="R6" s="62">
        <v>18</v>
      </c>
      <c r="S6" s="62">
        <v>19</v>
      </c>
      <c r="T6" s="21">
        <v>20</v>
      </c>
      <c r="U6" s="21">
        <v>21</v>
      </c>
      <c r="V6" s="21">
        <v>22</v>
      </c>
      <c r="W6" s="62">
        <v>23</v>
      </c>
      <c r="X6" s="62">
        <v>24</v>
      </c>
    </row>
    <row r="7" ht="28.4" customHeight="true" spans="1:24">
      <c r="A7" s="28" t="s">
        <v>45</v>
      </c>
      <c r="B7" s="26">
        <v>6000000</v>
      </c>
      <c r="C7" s="26">
        <v>6000000</v>
      </c>
      <c r="D7" s="26"/>
      <c r="E7" s="26">
        <v>370000</v>
      </c>
      <c r="F7" s="26">
        <v>300000</v>
      </c>
      <c r="G7" s="26">
        <v>300000</v>
      </c>
      <c r="H7" s="26">
        <v>315000</v>
      </c>
      <c r="I7" s="26">
        <v>890000</v>
      </c>
      <c r="J7" s="26">
        <v>860000</v>
      </c>
      <c r="K7" s="26">
        <v>365000</v>
      </c>
      <c r="L7" s="26">
        <v>350000</v>
      </c>
      <c r="M7" s="26">
        <v>145000</v>
      </c>
      <c r="N7" s="26">
        <v>200000</v>
      </c>
      <c r="O7" s="26">
        <v>395000</v>
      </c>
      <c r="P7" s="26">
        <v>490000</v>
      </c>
      <c r="Q7" s="26">
        <v>100000</v>
      </c>
      <c r="R7" s="26">
        <v>200000</v>
      </c>
      <c r="S7" s="26">
        <v>400000</v>
      </c>
      <c r="T7" s="26">
        <v>320000</v>
      </c>
      <c r="U7" s="26"/>
      <c r="V7" s="26"/>
      <c r="W7" s="66"/>
      <c r="X7" s="26"/>
    </row>
    <row r="8" ht="29.9" customHeight="true" spans="1:24">
      <c r="A8" s="63" t="s">
        <v>448</v>
      </c>
      <c r="B8" s="26">
        <v>6000000</v>
      </c>
      <c r="C8" s="26">
        <v>6000000</v>
      </c>
      <c r="D8" s="26"/>
      <c r="E8" s="26">
        <v>370000</v>
      </c>
      <c r="F8" s="26">
        <v>300000</v>
      </c>
      <c r="G8" s="26">
        <v>300000</v>
      </c>
      <c r="H8" s="26">
        <v>315000</v>
      </c>
      <c r="I8" s="26">
        <v>890000</v>
      </c>
      <c r="J8" s="26">
        <v>860000</v>
      </c>
      <c r="K8" s="26">
        <v>365000</v>
      </c>
      <c r="L8" s="26">
        <v>350000</v>
      </c>
      <c r="M8" s="26">
        <v>145000</v>
      </c>
      <c r="N8" s="26">
        <v>200000</v>
      </c>
      <c r="O8" s="26">
        <v>395000</v>
      </c>
      <c r="P8" s="26">
        <v>490000</v>
      </c>
      <c r="Q8" s="26">
        <v>100000</v>
      </c>
      <c r="R8" s="26">
        <v>200000</v>
      </c>
      <c r="S8" s="26">
        <v>400000</v>
      </c>
      <c r="T8" s="26">
        <v>320000</v>
      </c>
      <c r="U8" s="26"/>
      <c r="V8" s="26"/>
      <c r="W8" s="66"/>
      <c r="X8" s="26"/>
    </row>
  </sheetData>
  <mergeCells count="5">
    <mergeCell ref="A2:X2"/>
    <mergeCell ref="A3:I3"/>
    <mergeCell ref="B4:D4"/>
    <mergeCell ref="E4:X4"/>
    <mergeCell ref="A4:A5"/>
  </mergeCells>
  <pageMargins left="0.75" right="0.75" top="1" bottom="1" header="0.5" footer="0.5"/>
  <pageSetup paperSize="9" scale="31"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J10"/>
  <sheetViews>
    <sheetView showZeros="0" workbookViewId="0">
      <selection activeCell="A1" sqref="A1"/>
    </sheetView>
  </sheetViews>
  <sheetFormatPr defaultColWidth="9.14166666666667" defaultRowHeight="12" customHeight="true"/>
  <cols>
    <col min="1" max="1" width="28.9583333333333" customWidth="true"/>
    <col min="2" max="2" width="29" customWidth="true"/>
    <col min="3" max="3" width="16.3166666666667" customWidth="true"/>
    <col min="4" max="4" width="15.6" customWidth="true"/>
    <col min="5" max="5" width="23.575" customWidth="true"/>
    <col min="6" max="6" width="11.2833333333333" customWidth="true"/>
    <col min="7" max="7" width="14.8833333333333" customWidth="true"/>
    <col min="8" max="8" width="10.8833333333333" customWidth="true"/>
    <col min="9" max="9" width="13.425" customWidth="true"/>
    <col min="10" max="10" width="38.675" customWidth="true"/>
  </cols>
  <sheetData>
    <row r="1" customHeight="true" spans="10:10">
      <c r="J1" s="54" t="s">
        <v>449</v>
      </c>
    </row>
    <row r="2" ht="28.5" customHeight="true" spans="1:10">
      <c r="A2" s="44" t="s">
        <v>450</v>
      </c>
      <c r="B2" s="27"/>
      <c r="C2" s="27"/>
      <c r="D2" s="27"/>
      <c r="E2" s="27"/>
      <c r="F2" s="50"/>
      <c r="G2" s="27"/>
      <c r="H2" s="50"/>
      <c r="I2" s="50"/>
      <c r="J2" s="27"/>
    </row>
    <row r="3" ht="17.25" customHeight="true" spans="1:1">
      <c r="A3" s="3" t="str">
        <f>"单位名称："&amp;"云南省人民政府外事办公室"</f>
        <v>单位名称：云南省人民政府外事办公室</v>
      </c>
    </row>
    <row r="4" ht="44.25" customHeight="true" spans="1:10">
      <c r="A4" s="45" t="s">
        <v>263</v>
      </c>
      <c r="B4" s="45" t="s">
        <v>264</v>
      </c>
      <c r="C4" s="45" t="s">
        <v>265</v>
      </c>
      <c r="D4" s="45" t="s">
        <v>266</v>
      </c>
      <c r="E4" s="45" t="s">
        <v>267</v>
      </c>
      <c r="F4" s="51" t="s">
        <v>268</v>
      </c>
      <c r="G4" s="45" t="s">
        <v>269</v>
      </c>
      <c r="H4" s="51" t="s">
        <v>270</v>
      </c>
      <c r="I4" s="51" t="s">
        <v>271</v>
      </c>
      <c r="J4" s="45" t="s">
        <v>272</v>
      </c>
    </row>
    <row r="5" ht="14.25" customHeight="true" spans="1:10">
      <c r="A5" s="45">
        <v>1</v>
      </c>
      <c r="B5" s="45">
        <v>2</v>
      </c>
      <c r="C5" s="45">
        <v>3</v>
      </c>
      <c r="D5" s="45">
        <v>4</v>
      </c>
      <c r="E5" s="45">
        <v>5</v>
      </c>
      <c r="F5" s="51">
        <v>6</v>
      </c>
      <c r="G5" s="45">
        <v>7</v>
      </c>
      <c r="H5" s="51">
        <v>8</v>
      </c>
      <c r="I5" s="51">
        <v>9</v>
      </c>
      <c r="J5" s="45">
        <v>10</v>
      </c>
    </row>
    <row r="6" ht="21.8" customHeight="true" spans="1:10">
      <c r="A6" s="46" t="s">
        <v>45</v>
      </c>
      <c r="B6" s="47"/>
      <c r="C6" s="47"/>
      <c r="D6" s="47"/>
      <c r="E6" s="52"/>
      <c r="F6" s="53"/>
      <c r="G6" s="52"/>
      <c r="H6" s="53"/>
      <c r="I6" s="53"/>
      <c r="J6" s="52"/>
    </row>
    <row r="7" ht="60.8" customHeight="true" spans="1:10">
      <c r="A7" s="48" t="s">
        <v>448</v>
      </c>
      <c r="B7" s="49" t="s">
        <v>451</v>
      </c>
      <c r="C7" s="49" t="s">
        <v>274</v>
      </c>
      <c r="D7" s="49" t="s">
        <v>301</v>
      </c>
      <c r="E7" s="46" t="s">
        <v>452</v>
      </c>
      <c r="F7" s="49" t="s">
        <v>277</v>
      </c>
      <c r="G7" s="46" t="s">
        <v>278</v>
      </c>
      <c r="H7" s="49" t="s">
        <v>279</v>
      </c>
      <c r="I7" s="49" t="s">
        <v>280</v>
      </c>
      <c r="J7" s="55" t="s">
        <v>453</v>
      </c>
    </row>
    <row r="8" ht="60.8" customHeight="true" spans="1:10">
      <c r="A8" s="48" t="s">
        <v>448</v>
      </c>
      <c r="B8" s="49" t="s">
        <v>451</v>
      </c>
      <c r="C8" s="49" t="s">
        <v>274</v>
      </c>
      <c r="D8" s="49" t="s">
        <v>307</v>
      </c>
      <c r="E8" s="46" t="s">
        <v>454</v>
      </c>
      <c r="F8" s="49" t="s">
        <v>372</v>
      </c>
      <c r="G8" s="46" t="s">
        <v>455</v>
      </c>
      <c r="H8" s="49" t="s">
        <v>456</v>
      </c>
      <c r="I8" s="49" t="s">
        <v>280</v>
      </c>
      <c r="J8" s="55" t="s">
        <v>457</v>
      </c>
    </row>
    <row r="9" ht="60.8" customHeight="true" spans="1:10">
      <c r="A9" s="48" t="s">
        <v>448</v>
      </c>
      <c r="B9" s="49" t="s">
        <v>451</v>
      </c>
      <c r="C9" s="49" t="s">
        <v>310</v>
      </c>
      <c r="D9" s="49" t="s">
        <v>311</v>
      </c>
      <c r="E9" s="46" t="s">
        <v>458</v>
      </c>
      <c r="F9" s="49" t="s">
        <v>283</v>
      </c>
      <c r="G9" s="46" t="s">
        <v>377</v>
      </c>
      <c r="H9" s="49"/>
      <c r="I9" s="49" t="s">
        <v>343</v>
      </c>
      <c r="J9" s="55" t="s">
        <v>459</v>
      </c>
    </row>
    <row r="10" ht="60.8" customHeight="true" spans="1:10">
      <c r="A10" s="48" t="s">
        <v>448</v>
      </c>
      <c r="B10" s="49" t="s">
        <v>451</v>
      </c>
      <c r="C10" s="49" t="s">
        <v>317</v>
      </c>
      <c r="D10" s="49" t="s">
        <v>318</v>
      </c>
      <c r="E10" s="46" t="s">
        <v>460</v>
      </c>
      <c r="F10" s="49" t="s">
        <v>283</v>
      </c>
      <c r="G10" s="46" t="s">
        <v>320</v>
      </c>
      <c r="H10" s="49" t="s">
        <v>279</v>
      </c>
      <c r="I10" s="49" t="s">
        <v>280</v>
      </c>
      <c r="J10" s="55" t="s">
        <v>461</v>
      </c>
    </row>
  </sheetData>
  <mergeCells count="4">
    <mergeCell ref="A2:J2"/>
    <mergeCell ref="A3:H3"/>
    <mergeCell ref="A7:A10"/>
    <mergeCell ref="B7:B10"/>
  </mergeCells>
  <pageMargins left="0.75" right="0.75" top="1" bottom="1" header="0.5" footer="0.5"/>
  <pageSetup paperSize="9" scale="65"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H10"/>
  <sheetViews>
    <sheetView showZeros="0" workbookViewId="0">
      <selection activeCell="C12" sqref="C12"/>
    </sheetView>
  </sheetViews>
  <sheetFormatPr defaultColWidth="8.85" defaultRowHeight="15" customHeight="true" outlineLevelCol="7"/>
  <cols>
    <col min="1" max="1" width="36.0333333333333" customWidth="true"/>
    <col min="2" max="2" width="19.7416666666667" customWidth="true"/>
    <col min="3" max="3" width="33.3166666666667" customWidth="true"/>
    <col min="4" max="4" width="34.7416666666667" customWidth="true"/>
    <col min="5" max="5" width="14.45" customWidth="true"/>
    <col min="6" max="6" width="17.175" customWidth="true"/>
    <col min="7" max="7" width="17.3166666666667" customWidth="true"/>
    <col min="8" max="8" width="28.3166666666667" customWidth="true"/>
  </cols>
  <sheetData>
    <row r="1" ht="18.75" customHeight="true" spans="1:8">
      <c r="A1" s="34"/>
      <c r="B1" s="34"/>
      <c r="C1" s="34"/>
      <c r="D1" s="34"/>
      <c r="E1" s="34"/>
      <c r="F1" s="34"/>
      <c r="G1" s="34"/>
      <c r="H1" s="39" t="s">
        <v>462</v>
      </c>
    </row>
    <row r="2" ht="30.65" customHeight="true" spans="1:8">
      <c r="A2" s="35" t="s">
        <v>463</v>
      </c>
      <c r="B2" s="35"/>
      <c r="C2" s="35"/>
      <c r="D2" s="35"/>
      <c r="E2" s="35"/>
      <c r="F2" s="35"/>
      <c r="G2" s="35"/>
      <c r="H2" s="35"/>
    </row>
    <row r="3" ht="18.75" customHeight="true" spans="1:8">
      <c r="A3" s="34" t="str">
        <f>"单位名称："&amp;"云南省人民政府外事办公室"</f>
        <v>单位名称：云南省人民政府外事办公室</v>
      </c>
      <c r="B3" s="34"/>
      <c r="C3" s="34"/>
      <c r="D3" s="34"/>
      <c r="E3" s="34"/>
      <c r="F3" s="34"/>
      <c r="G3" s="34"/>
      <c r="H3" s="34"/>
    </row>
    <row r="4" ht="18.75" customHeight="true" spans="1:8">
      <c r="A4" s="36" t="s">
        <v>131</v>
      </c>
      <c r="B4" s="36" t="s">
        <v>464</v>
      </c>
      <c r="C4" s="36" t="s">
        <v>465</v>
      </c>
      <c r="D4" s="36" t="s">
        <v>466</v>
      </c>
      <c r="E4" s="36" t="s">
        <v>467</v>
      </c>
      <c r="F4" s="36" t="s">
        <v>468</v>
      </c>
      <c r="G4" s="36"/>
      <c r="H4" s="36"/>
    </row>
    <row r="5" ht="18.75" customHeight="true" spans="1:8">
      <c r="A5" s="36"/>
      <c r="B5" s="36"/>
      <c r="C5" s="36"/>
      <c r="D5" s="36"/>
      <c r="E5" s="36"/>
      <c r="F5" s="36" t="s">
        <v>390</v>
      </c>
      <c r="G5" s="36" t="s">
        <v>469</v>
      </c>
      <c r="H5" s="36" t="s">
        <v>470</v>
      </c>
    </row>
    <row r="6" ht="18.75" customHeight="true" spans="1:8">
      <c r="A6" s="37" t="s">
        <v>113</v>
      </c>
      <c r="B6" s="37" t="s">
        <v>114</v>
      </c>
      <c r="C6" s="37" t="s">
        <v>115</v>
      </c>
      <c r="D6" s="37" t="s">
        <v>116</v>
      </c>
      <c r="E6" s="37" t="s">
        <v>117</v>
      </c>
      <c r="F6" s="37" t="s">
        <v>118</v>
      </c>
      <c r="G6" s="37" t="s">
        <v>471</v>
      </c>
      <c r="H6" s="37" t="s">
        <v>472</v>
      </c>
    </row>
    <row r="7" ht="29.9" customHeight="true" spans="1:8">
      <c r="A7" s="38" t="s">
        <v>45</v>
      </c>
      <c r="B7" s="38" t="s">
        <v>473</v>
      </c>
      <c r="C7" s="38" t="s">
        <v>474</v>
      </c>
      <c r="D7" s="38" t="s">
        <v>475</v>
      </c>
      <c r="E7" s="36" t="s">
        <v>398</v>
      </c>
      <c r="F7" s="40">
        <v>1</v>
      </c>
      <c r="G7" s="41">
        <v>1200000</v>
      </c>
      <c r="H7" s="41">
        <v>1200000</v>
      </c>
    </row>
    <row r="8" ht="20.15" customHeight="true" spans="1:8">
      <c r="A8" s="36" t="s">
        <v>30</v>
      </c>
      <c r="B8" s="36"/>
      <c r="C8" s="36"/>
      <c r="D8" s="36"/>
      <c r="E8" s="36"/>
      <c r="F8" s="40">
        <v>3</v>
      </c>
      <c r="G8" s="41"/>
      <c r="H8" s="41">
        <v>5096000</v>
      </c>
    </row>
    <row r="9" ht="19.5" customHeight="true" spans="1:8">
      <c r="A9" s="38" t="s">
        <v>476</v>
      </c>
      <c r="B9" s="38"/>
      <c r="C9" s="38"/>
      <c r="D9" s="38"/>
      <c r="E9" s="38"/>
      <c r="F9" s="42"/>
      <c r="G9" s="43"/>
      <c r="H9" s="43"/>
    </row>
    <row r="10" customHeight="true" spans="1:1">
      <c r="A10" t="s">
        <v>128</v>
      </c>
    </row>
  </sheetData>
  <mergeCells count="9">
    <mergeCell ref="A2:H2"/>
    <mergeCell ref="F4:H4"/>
    <mergeCell ref="A8:E8"/>
    <mergeCell ref="A9:H9"/>
    <mergeCell ref="A4:A5"/>
    <mergeCell ref="B4:B5"/>
    <mergeCell ref="C4:C5"/>
    <mergeCell ref="D4:D5"/>
    <mergeCell ref="E4:E5"/>
  </mergeCells>
  <pageMargins left="0.75" right="0.75" top="1" bottom="1" header="0.5" footer="0.5"/>
  <pageSetup paperSize="9" scale="65"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K10"/>
  <sheetViews>
    <sheetView showZeros="0" workbookViewId="0">
      <selection activeCell="A1" sqref="A1"/>
    </sheetView>
  </sheetViews>
  <sheetFormatPr defaultColWidth="9.14166666666667" defaultRowHeight="14.25" customHeight="true"/>
  <cols>
    <col min="1" max="1" width="16.3166666666667" customWidth="true"/>
    <col min="2" max="2" width="29.0333333333333" customWidth="true"/>
    <col min="3" max="3" width="23.85" customWidth="true"/>
    <col min="4" max="7" width="19.6" customWidth="true"/>
    <col min="8" max="8" width="15.425" customWidth="true"/>
    <col min="9" max="11" width="19.6" customWidth="true"/>
  </cols>
  <sheetData>
    <row r="1" ht="13.5" customHeight="true" spans="4:11">
      <c r="D1" s="1"/>
      <c r="E1" s="1"/>
      <c r="F1" s="1"/>
      <c r="G1" s="1"/>
      <c r="K1" s="18" t="s">
        <v>477</v>
      </c>
    </row>
    <row r="2" ht="27.75" customHeight="true" spans="1:11">
      <c r="A2" s="27" t="s">
        <v>478</v>
      </c>
      <c r="B2" s="27"/>
      <c r="C2" s="27"/>
      <c r="D2" s="27"/>
      <c r="E2" s="27"/>
      <c r="F2" s="27"/>
      <c r="G2" s="27"/>
      <c r="H2" s="27"/>
      <c r="I2" s="27"/>
      <c r="J2" s="27"/>
      <c r="K2" s="27"/>
    </row>
    <row r="3" ht="13.5" customHeight="true" spans="1:11">
      <c r="A3" s="3" t="str">
        <f>"单位名称："&amp;"云南省人民政府外事办公室"</f>
        <v>单位名称：云南省人民政府外事办公室</v>
      </c>
      <c r="B3" s="4"/>
      <c r="C3" s="4"/>
      <c r="D3" s="4"/>
      <c r="E3" s="4"/>
      <c r="F3" s="4"/>
      <c r="G3" s="4"/>
      <c r="H3" s="19"/>
      <c r="I3" s="19"/>
      <c r="J3" s="19"/>
      <c r="K3" s="20" t="s">
        <v>121</v>
      </c>
    </row>
    <row r="4" ht="21.75" customHeight="true" spans="1:11">
      <c r="A4" s="5" t="s">
        <v>220</v>
      </c>
      <c r="B4" s="5" t="s">
        <v>133</v>
      </c>
      <c r="C4" s="5" t="s">
        <v>221</v>
      </c>
      <c r="D4" s="6" t="s">
        <v>134</v>
      </c>
      <c r="E4" s="6" t="s">
        <v>135</v>
      </c>
      <c r="F4" s="6" t="s">
        <v>136</v>
      </c>
      <c r="G4" s="6" t="s">
        <v>137</v>
      </c>
      <c r="H4" s="24" t="s">
        <v>30</v>
      </c>
      <c r="I4" s="21" t="s">
        <v>479</v>
      </c>
      <c r="J4" s="22"/>
      <c r="K4" s="23"/>
    </row>
    <row r="5" ht="21.75" customHeight="true" spans="1:11">
      <c r="A5" s="7"/>
      <c r="B5" s="7"/>
      <c r="C5" s="7"/>
      <c r="D5" s="8"/>
      <c r="E5" s="8"/>
      <c r="F5" s="8"/>
      <c r="G5" s="8"/>
      <c r="H5" s="31"/>
      <c r="I5" s="6" t="s">
        <v>33</v>
      </c>
      <c r="J5" s="6" t="s">
        <v>34</v>
      </c>
      <c r="K5" s="6" t="s">
        <v>35</v>
      </c>
    </row>
    <row r="6" ht="40.5" customHeight="true" spans="1:11">
      <c r="A6" s="9"/>
      <c r="B6" s="9"/>
      <c r="C6" s="9"/>
      <c r="D6" s="10"/>
      <c r="E6" s="10"/>
      <c r="F6" s="10"/>
      <c r="G6" s="10"/>
      <c r="H6" s="25"/>
      <c r="I6" s="10" t="s">
        <v>32</v>
      </c>
      <c r="J6" s="10"/>
      <c r="K6" s="10"/>
    </row>
    <row r="7" ht="15" customHeight="true" spans="1:11">
      <c r="A7" s="11">
        <v>1</v>
      </c>
      <c r="B7" s="11">
        <v>2</v>
      </c>
      <c r="C7" s="11">
        <v>3</v>
      </c>
      <c r="D7" s="11">
        <v>4</v>
      </c>
      <c r="E7" s="11">
        <v>5</v>
      </c>
      <c r="F7" s="11">
        <v>6</v>
      </c>
      <c r="G7" s="11">
        <v>7</v>
      </c>
      <c r="H7" s="11">
        <v>8</v>
      </c>
      <c r="I7" s="11">
        <v>9</v>
      </c>
      <c r="J7" s="33">
        <v>10</v>
      </c>
      <c r="K7" s="33">
        <v>11</v>
      </c>
    </row>
    <row r="8" ht="30.65" customHeight="true" spans="1:11">
      <c r="A8" s="28"/>
      <c r="B8" s="12"/>
      <c r="C8" s="28"/>
      <c r="D8" s="28"/>
      <c r="E8" s="28"/>
      <c r="F8" s="28"/>
      <c r="G8" s="28"/>
      <c r="H8" s="26"/>
      <c r="I8" s="26"/>
      <c r="J8" s="26"/>
      <c r="K8" s="26"/>
    </row>
    <row r="9" ht="30.65" customHeight="true" spans="1:11">
      <c r="A9" s="12"/>
      <c r="B9" s="12"/>
      <c r="C9" s="12"/>
      <c r="D9" s="12"/>
      <c r="E9" s="12"/>
      <c r="F9" s="12"/>
      <c r="G9" s="12"/>
      <c r="H9" s="26"/>
      <c r="I9" s="26"/>
      <c r="J9" s="26"/>
      <c r="K9" s="26"/>
    </row>
    <row r="10" ht="18.75" customHeight="true" spans="1:11">
      <c r="A10" s="29" t="s">
        <v>96</v>
      </c>
      <c r="B10" s="30"/>
      <c r="C10" s="30"/>
      <c r="D10" s="30"/>
      <c r="E10" s="30"/>
      <c r="F10" s="30"/>
      <c r="G10" s="32"/>
      <c r="H10" s="26"/>
      <c r="I10" s="26"/>
      <c r="J10" s="26"/>
      <c r="K10" s="26"/>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5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G14"/>
  <sheetViews>
    <sheetView showZeros="0" topLeftCell="A5" workbookViewId="0">
      <selection activeCell="B24" sqref="B24"/>
    </sheetView>
  </sheetViews>
  <sheetFormatPr defaultColWidth="9.14166666666667" defaultRowHeight="14.25" customHeight="true" outlineLevelCol="6"/>
  <cols>
    <col min="1" max="1" width="37.7416666666667" customWidth="true"/>
    <col min="2" max="2" width="28" customWidth="true"/>
    <col min="3" max="3" width="37.6" customWidth="true"/>
    <col min="4" max="4" width="17.0333333333333" customWidth="true"/>
    <col min="5" max="7" width="27.0333333333333" customWidth="true"/>
  </cols>
  <sheetData>
    <row r="1" ht="13.5" customHeight="true" spans="4:7">
      <c r="D1" s="1"/>
      <c r="G1" s="18" t="s">
        <v>480</v>
      </c>
    </row>
    <row r="2" ht="27.75" customHeight="true" spans="1:7">
      <c r="A2" s="2" t="s">
        <v>481</v>
      </c>
      <c r="B2" s="2"/>
      <c r="C2" s="2"/>
      <c r="D2" s="2"/>
      <c r="E2" s="2"/>
      <c r="F2" s="2"/>
      <c r="G2" s="2"/>
    </row>
    <row r="3" ht="13.5" customHeight="true" spans="1:7">
      <c r="A3" s="3" t="str">
        <f>"单位名称："&amp;"云南省人民政府外事办公室"</f>
        <v>单位名称：云南省人民政府外事办公室</v>
      </c>
      <c r="B3" s="4"/>
      <c r="C3" s="4"/>
      <c r="D3" s="4"/>
      <c r="E3" s="19"/>
      <c r="F3" s="19"/>
      <c r="G3" s="20" t="s">
        <v>121</v>
      </c>
    </row>
    <row r="4" ht="21.75" customHeight="true" spans="1:7">
      <c r="A4" s="5" t="s">
        <v>221</v>
      </c>
      <c r="B4" s="5" t="s">
        <v>220</v>
      </c>
      <c r="C4" s="5" t="s">
        <v>133</v>
      </c>
      <c r="D4" s="6" t="s">
        <v>482</v>
      </c>
      <c r="E4" s="21" t="s">
        <v>33</v>
      </c>
      <c r="F4" s="22"/>
      <c r="G4" s="23"/>
    </row>
    <row r="5" ht="21.75" customHeight="true" spans="1:7">
      <c r="A5" s="7"/>
      <c r="B5" s="7"/>
      <c r="C5" s="7"/>
      <c r="D5" s="8"/>
      <c r="E5" s="24" t="s">
        <v>483</v>
      </c>
      <c r="F5" s="6" t="s">
        <v>484</v>
      </c>
      <c r="G5" s="6" t="s">
        <v>485</v>
      </c>
    </row>
    <row r="6" ht="40.5" customHeight="true" spans="1:7">
      <c r="A6" s="9"/>
      <c r="B6" s="9"/>
      <c r="C6" s="9"/>
      <c r="D6" s="10"/>
      <c r="E6" s="25"/>
      <c r="F6" s="10" t="s">
        <v>32</v>
      </c>
      <c r="G6" s="10"/>
    </row>
    <row r="7" ht="15" customHeight="true" spans="1:7">
      <c r="A7" s="11">
        <v>1</v>
      </c>
      <c r="B7" s="11">
        <v>2</v>
      </c>
      <c r="C7" s="11">
        <v>3</v>
      </c>
      <c r="D7" s="11">
        <v>4</v>
      </c>
      <c r="E7" s="11">
        <v>5</v>
      </c>
      <c r="F7" s="11">
        <v>6</v>
      </c>
      <c r="G7" s="11">
        <v>7</v>
      </c>
    </row>
    <row r="8" ht="29.9" customHeight="true" spans="1:7">
      <c r="A8" s="12" t="s">
        <v>45</v>
      </c>
      <c r="B8" s="13"/>
      <c r="C8" s="13"/>
      <c r="D8" s="12"/>
      <c r="E8" s="26">
        <v>44754490</v>
      </c>
      <c r="F8" s="26">
        <v>42768490</v>
      </c>
      <c r="G8" s="26">
        <v>42768490</v>
      </c>
    </row>
    <row r="9" ht="29.9" customHeight="true" spans="1:7">
      <c r="A9" s="14"/>
      <c r="B9" s="12" t="s">
        <v>486</v>
      </c>
      <c r="C9" s="12" t="s">
        <v>224</v>
      </c>
      <c r="D9" s="12" t="s">
        <v>487</v>
      </c>
      <c r="E9" s="26">
        <v>3590000</v>
      </c>
      <c r="F9" s="26">
        <v>3590000</v>
      </c>
      <c r="G9" s="26">
        <v>3590000</v>
      </c>
    </row>
    <row r="10" ht="29.9" customHeight="true" spans="1:7">
      <c r="A10" s="14"/>
      <c r="B10" s="12" t="s">
        <v>488</v>
      </c>
      <c r="C10" s="12" t="s">
        <v>250</v>
      </c>
      <c r="D10" s="12" t="s">
        <v>487</v>
      </c>
      <c r="E10" s="26">
        <v>60000</v>
      </c>
      <c r="F10" s="26">
        <v>60000</v>
      </c>
      <c r="G10" s="26">
        <v>60000</v>
      </c>
    </row>
    <row r="11" ht="29.9" customHeight="true" spans="1:7">
      <c r="A11" s="14"/>
      <c r="B11" s="12" t="s">
        <v>488</v>
      </c>
      <c r="C11" s="12" t="s">
        <v>246</v>
      </c>
      <c r="D11" s="12" t="s">
        <v>487</v>
      </c>
      <c r="E11" s="26">
        <v>90000</v>
      </c>
      <c r="F11" s="26"/>
      <c r="G11" s="26"/>
    </row>
    <row r="12" ht="29.9" customHeight="true" spans="1:7">
      <c r="A12" s="14"/>
      <c r="B12" s="12" t="s">
        <v>489</v>
      </c>
      <c r="C12" s="12" t="s">
        <v>448</v>
      </c>
      <c r="D12" s="12" t="s">
        <v>490</v>
      </c>
      <c r="E12" s="26">
        <v>6000000</v>
      </c>
      <c r="F12" s="26">
        <v>6000000</v>
      </c>
      <c r="G12" s="26">
        <v>6000000</v>
      </c>
    </row>
    <row r="13" ht="18.75" customHeight="true" spans="1:7">
      <c r="A13" s="15" t="s">
        <v>30</v>
      </c>
      <c r="B13" s="16" t="s">
        <v>491</v>
      </c>
      <c r="C13" s="16"/>
      <c r="D13" s="17"/>
      <c r="E13" s="26">
        <v>44754490</v>
      </c>
      <c r="F13" s="26">
        <v>42768490</v>
      </c>
      <c r="G13" s="26">
        <v>42768490</v>
      </c>
    </row>
    <row r="14" customHeight="true" spans="1:1">
      <c r="A14" t="s">
        <v>128</v>
      </c>
    </row>
  </sheetData>
  <mergeCells count="11">
    <mergeCell ref="A2:G2"/>
    <mergeCell ref="A3:D3"/>
    <mergeCell ref="E4:G4"/>
    <mergeCell ref="A13:D13"/>
    <mergeCell ref="A4:A6"/>
    <mergeCell ref="B4:B6"/>
    <mergeCell ref="C4:C6"/>
    <mergeCell ref="D4:D6"/>
    <mergeCell ref="E5:E6"/>
    <mergeCell ref="F5:F6"/>
    <mergeCell ref="G5:G6"/>
  </mergeCells>
  <pageMargins left="0.75" right="0.75" top="1" bottom="1" header="0.5" footer="0.5"/>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S9"/>
  <sheetViews>
    <sheetView showZeros="0" workbookViewId="0">
      <selection activeCell="A1" sqref="A1"/>
    </sheetView>
  </sheetViews>
  <sheetFormatPr defaultColWidth="8" defaultRowHeight="14.25" customHeight="true"/>
  <cols>
    <col min="1" max="1" width="21.1416666666667" customWidth="true"/>
    <col min="2" max="2" width="35.2833333333333" customWidth="true"/>
    <col min="3" max="19" width="16.175" customWidth="true"/>
  </cols>
  <sheetData>
    <row r="1" ht="12" customHeight="true" spans="1:18">
      <c r="A1" s="147"/>
      <c r="J1" s="159"/>
      <c r="R1" s="18" t="s">
        <v>26</v>
      </c>
    </row>
    <row r="2" ht="36" customHeight="true" spans="1:19">
      <c r="A2" s="148" t="s">
        <v>27</v>
      </c>
      <c r="B2" s="27"/>
      <c r="C2" s="27"/>
      <c r="D2" s="27"/>
      <c r="E2" s="27"/>
      <c r="F2" s="27"/>
      <c r="G2" s="27"/>
      <c r="H2" s="27"/>
      <c r="I2" s="27"/>
      <c r="J2" s="50"/>
      <c r="K2" s="27"/>
      <c r="L2" s="27"/>
      <c r="M2" s="27"/>
      <c r="N2" s="27"/>
      <c r="O2" s="27"/>
      <c r="P2" s="27"/>
      <c r="Q2" s="27"/>
      <c r="R2" s="27"/>
      <c r="S2" s="27"/>
    </row>
    <row r="3" ht="20.25" customHeight="true" spans="1:19">
      <c r="A3" s="95" t="str">
        <f>"单位名称："&amp;"云南省人民政府外事办公室"</f>
        <v>单位名称：云南省人民政府外事办公室</v>
      </c>
      <c r="B3" s="19"/>
      <c r="C3" s="19"/>
      <c r="D3" s="19"/>
      <c r="E3" s="19"/>
      <c r="F3" s="19"/>
      <c r="G3" s="19"/>
      <c r="H3" s="19"/>
      <c r="I3" s="19"/>
      <c r="J3" s="160"/>
      <c r="K3" s="19"/>
      <c r="L3" s="19"/>
      <c r="M3" s="19"/>
      <c r="N3" s="20"/>
      <c r="O3" s="20"/>
      <c r="P3" s="20"/>
      <c r="Q3" s="20"/>
      <c r="R3" s="20" t="s">
        <v>2</v>
      </c>
      <c r="S3" s="20" t="s">
        <v>2</v>
      </c>
    </row>
    <row r="4" ht="18.75" customHeight="true" spans="1:19">
      <c r="A4" s="149" t="s">
        <v>28</v>
      </c>
      <c r="B4" s="150" t="s">
        <v>29</v>
      </c>
      <c r="C4" s="150" t="s">
        <v>30</v>
      </c>
      <c r="D4" s="151" t="s">
        <v>31</v>
      </c>
      <c r="E4" s="158"/>
      <c r="F4" s="158"/>
      <c r="G4" s="158"/>
      <c r="H4" s="158"/>
      <c r="I4" s="158"/>
      <c r="J4" s="161"/>
      <c r="K4" s="158"/>
      <c r="L4" s="158"/>
      <c r="M4" s="158"/>
      <c r="N4" s="166"/>
      <c r="O4" s="166" t="s">
        <v>20</v>
      </c>
      <c r="P4" s="166"/>
      <c r="Q4" s="166"/>
      <c r="R4" s="166"/>
      <c r="S4" s="166"/>
    </row>
    <row r="5" ht="18" customHeight="true" spans="1:19">
      <c r="A5" s="152"/>
      <c r="B5" s="153"/>
      <c r="C5" s="153"/>
      <c r="D5" s="153" t="s">
        <v>32</v>
      </c>
      <c r="E5" s="153" t="s">
        <v>33</v>
      </c>
      <c r="F5" s="153" t="s">
        <v>34</v>
      </c>
      <c r="G5" s="153" t="s">
        <v>35</v>
      </c>
      <c r="H5" s="153" t="s">
        <v>36</v>
      </c>
      <c r="I5" s="162" t="s">
        <v>37</v>
      </c>
      <c r="J5" s="163"/>
      <c r="K5" s="162" t="s">
        <v>38</v>
      </c>
      <c r="L5" s="162" t="s">
        <v>39</v>
      </c>
      <c r="M5" s="162" t="s">
        <v>40</v>
      </c>
      <c r="N5" s="167" t="s">
        <v>41</v>
      </c>
      <c r="O5" s="168" t="s">
        <v>32</v>
      </c>
      <c r="P5" s="168" t="s">
        <v>33</v>
      </c>
      <c r="Q5" s="168" t="s">
        <v>34</v>
      </c>
      <c r="R5" s="168" t="s">
        <v>35</v>
      </c>
      <c r="S5" s="168" t="s">
        <v>42</v>
      </c>
    </row>
    <row r="6" ht="29.25" customHeight="true" spans="1:19">
      <c r="A6" s="154"/>
      <c r="B6" s="155"/>
      <c r="C6" s="155"/>
      <c r="D6" s="155"/>
      <c r="E6" s="155"/>
      <c r="F6" s="155"/>
      <c r="G6" s="155"/>
      <c r="H6" s="155"/>
      <c r="I6" s="164" t="s">
        <v>32</v>
      </c>
      <c r="J6" s="164" t="s">
        <v>43</v>
      </c>
      <c r="K6" s="164" t="s">
        <v>38</v>
      </c>
      <c r="L6" s="164" t="s">
        <v>39</v>
      </c>
      <c r="M6" s="164" t="s">
        <v>40</v>
      </c>
      <c r="N6" s="164" t="s">
        <v>41</v>
      </c>
      <c r="O6" s="164"/>
      <c r="P6" s="164"/>
      <c r="Q6" s="164"/>
      <c r="R6" s="164"/>
      <c r="S6" s="164"/>
    </row>
    <row r="7" ht="16.5" customHeight="true" spans="1:19">
      <c r="A7" s="131">
        <v>1</v>
      </c>
      <c r="B7" s="11">
        <v>2</v>
      </c>
      <c r="C7" s="11">
        <v>3</v>
      </c>
      <c r="D7" s="11">
        <v>4</v>
      </c>
      <c r="E7" s="131">
        <v>5</v>
      </c>
      <c r="F7" s="11">
        <v>6</v>
      </c>
      <c r="G7" s="11">
        <v>7</v>
      </c>
      <c r="H7" s="131">
        <v>8</v>
      </c>
      <c r="I7" s="11">
        <v>9</v>
      </c>
      <c r="J7" s="33">
        <v>10</v>
      </c>
      <c r="K7" s="33">
        <v>11</v>
      </c>
      <c r="L7" s="165">
        <v>12</v>
      </c>
      <c r="M7" s="33">
        <v>13</v>
      </c>
      <c r="N7" s="33">
        <v>14</v>
      </c>
      <c r="O7" s="33">
        <v>15</v>
      </c>
      <c r="P7" s="33">
        <v>16</v>
      </c>
      <c r="Q7" s="33">
        <v>17</v>
      </c>
      <c r="R7" s="33">
        <v>18</v>
      </c>
      <c r="S7" s="33">
        <v>19</v>
      </c>
    </row>
    <row r="8" ht="31.4" customHeight="true" spans="1:19">
      <c r="A8" s="28" t="s">
        <v>44</v>
      </c>
      <c r="B8" s="28" t="s">
        <v>45</v>
      </c>
      <c r="C8" s="26">
        <v>84070560.48</v>
      </c>
      <c r="D8" s="122">
        <v>83327960.48</v>
      </c>
      <c r="E8" s="88">
        <v>82119460.48</v>
      </c>
      <c r="F8" s="88"/>
      <c r="G8" s="88"/>
      <c r="H8" s="88"/>
      <c r="I8" s="88">
        <v>1208500</v>
      </c>
      <c r="J8" s="88"/>
      <c r="K8" s="88"/>
      <c r="L8" s="88"/>
      <c r="M8" s="88"/>
      <c r="N8" s="88">
        <v>1208500</v>
      </c>
      <c r="O8" s="88">
        <v>742600</v>
      </c>
      <c r="P8" s="88">
        <v>42600</v>
      </c>
      <c r="Q8" s="88"/>
      <c r="R8" s="88"/>
      <c r="S8" s="88">
        <v>700000</v>
      </c>
    </row>
    <row r="9" ht="16.5" customHeight="true" spans="1:19">
      <c r="A9" s="156" t="s">
        <v>30</v>
      </c>
      <c r="B9" s="157"/>
      <c r="C9" s="122">
        <v>84070560.48</v>
      </c>
      <c r="D9" s="122">
        <v>83327960.48</v>
      </c>
      <c r="E9" s="88">
        <v>82119460.48</v>
      </c>
      <c r="F9" s="88"/>
      <c r="G9" s="88"/>
      <c r="H9" s="88"/>
      <c r="I9" s="88">
        <v>1208500</v>
      </c>
      <c r="J9" s="88"/>
      <c r="K9" s="88"/>
      <c r="L9" s="88"/>
      <c r="M9" s="88"/>
      <c r="N9" s="88">
        <v>1208500</v>
      </c>
      <c r="O9" s="88">
        <v>742600</v>
      </c>
      <c r="P9" s="88">
        <v>42600</v>
      </c>
      <c r="Q9" s="88"/>
      <c r="R9" s="88"/>
      <c r="S9" s="88">
        <v>700000</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9" scale="4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O26"/>
  <sheetViews>
    <sheetView showZeros="0" workbookViewId="0">
      <selection activeCell="A1" sqref="A1"/>
    </sheetView>
  </sheetViews>
  <sheetFormatPr defaultColWidth="9.14166666666667" defaultRowHeight="14.25" customHeight="true"/>
  <cols>
    <col min="1" max="1" width="14.2833333333333" customWidth="true"/>
    <col min="2" max="2" width="32.575" customWidth="true"/>
    <col min="3" max="6" width="18.85" customWidth="true"/>
    <col min="7" max="7" width="21.2833333333333" customWidth="true"/>
    <col min="8" max="9" width="18.85" customWidth="true"/>
    <col min="10" max="10" width="17.85" customWidth="true"/>
    <col min="11" max="15" width="18.85" customWidth="true"/>
  </cols>
  <sheetData>
    <row r="1" ht="15.75" customHeight="true" spans="15:15">
      <c r="O1" s="56" t="s">
        <v>46</v>
      </c>
    </row>
    <row r="2" ht="28.5" customHeight="true" spans="1:15">
      <c r="A2" s="27" t="s">
        <v>47</v>
      </c>
      <c r="B2" s="27"/>
      <c r="C2" s="27"/>
      <c r="D2" s="27"/>
      <c r="E2" s="27"/>
      <c r="F2" s="27"/>
      <c r="G2" s="27"/>
      <c r="H2" s="27"/>
      <c r="I2" s="27"/>
      <c r="J2" s="27"/>
      <c r="K2" s="27"/>
      <c r="L2" s="27"/>
      <c r="M2" s="27"/>
      <c r="N2" s="27"/>
      <c r="O2" s="27"/>
    </row>
    <row r="3" ht="15" customHeight="true" spans="1:15">
      <c r="A3" s="103" t="str">
        <f>"单位名称："&amp;"云南省人民政府外事办公室"</f>
        <v>单位名称：云南省人民政府外事办公室</v>
      </c>
      <c r="B3" s="104"/>
      <c r="C3" s="59"/>
      <c r="D3" s="59"/>
      <c r="E3" s="59"/>
      <c r="F3" s="59"/>
      <c r="G3" s="19"/>
      <c r="H3" s="59"/>
      <c r="I3" s="59"/>
      <c r="J3" s="19"/>
      <c r="K3" s="59"/>
      <c r="L3" s="59"/>
      <c r="M3" s="19"/>
      <c r="N3" s="19"/>
      <c r="O3" s="107" t="s">
        <v>2</v>
      </c>
    </row>
    <row r="4" ht="18.75" customHeight="true" spans="1:15">
      <c r="A4" s="6" t="s">
        <v>48</v>
      </c>
      <c r="B4" s="6" t="s">
        <v>49</v>
      </c>
      <c r="C4" s="24" t="s">
        <v>30</v>
      </c>
      <c r="D4" s="62" t="s">
        <v>33</v>
      </c>
      <c r="E4" s="62"/>
      <c r="F4" s="62"/>
      <c r="G4" s="146" t="s">
        <v>34</v>
      </c>
      <c r="H4" s="6" t="s">
        <v>35</v>
      </c>
      <c r="I4" s="6" t="s">
        <v>50</v>
      </c>
      <c r="J4" s="21" t="s">
        <v>51</v>
      </c>
      <c r="K4" s="69" t="s">
        <v>52</v>
      </c>
      <c r="L4" s="69" t="s">
        <v>53</v>
      </c>
      <c r="M4" s="69" t="s">
        <v>54</v>
      </c>
      <c r="N4" s="69" t="s">
        <v>55</v>
      </c>
      <c r="O4" s="93" t="s">
        <v>56</v>
      </c>
    </row>
    <row r="5" ht="30" customHeight="true" spans="1:15">
      <c r="A5" s="25"/>
      <c r="B5" s="25"/>
      <c r="C5" s="25"/>
      <c r="D5" s="62" t="s">
        <v>32</v>
      </c>
      <c r="E5" s="62" t="s">
        <v>57</v>
      </c>
      <c r="F5" s="62" t="s">
        <v>58</v>
      </c>
      <c r="G5" s="25"/>
      <c r="H5" s="25"/>
      <c r="I5" s="25"/>
      <c r="J5" s="62" t="s">
        <v>32</v>
      </c>
      <c r="K5" s="87" t="s">
        <v>52</v>
      </c>
      <c r="L5" s="87" t="s">
        <v>53</v>
      </c>
      <c r="M5" s="87" t="s">
        <v>54</v>
      </c>
      <c r="N5" s="87" t="s">
        <v>55</v>
      </c>
      <c r="O5" s="87" t="s">
        <v>56</v>
      </c>
    </row>
    <row r="6" ht="16.5" customHeight="true" spans="1:15">
      <c r="A6" s="62">
        <v>1</v>
      </c>
      <c r="B6" s="62">
        <v>2</v>
      </c>
      <c r="C6" s="62">
        <v>3</v>
      </c>
      <c r="D6" s="62">
        <v>4</v>
      </c>
      <c r="E6" s="62">
        <v>5</v>
      </c>
      <c r="F6" s="62">
        <v>6</v>
      </c>
      <c r="G6" s="62">
        <v>7</v>
      </c>
      <c r="H6" s="51">
        <v>8</v>
      </c>
      <c r="I6" s="51">
        <v>9</v>
      </c>
      <c r="J6" s="51">
        <v>10</v>
      </c>
      <c r="K6" s="51">
        <v>11</v>
      </c>
      <c r="L6" s="51">
        <v>12</v>
      </c>
      <c r="M6" s="51">
        <v>13</v>
      </c>
      <c r="N6" s="51">
        <v>14</v>
      </c>
      <c r="O6" s="62">
        <v>15</v>
      </c>
    </row>
    <row r="7" ht="20.25" customHeight="true" spans="1:15">
      <c r="A7" s="28" t="s">
        <v>59</v>
      </c>
      <c r="B7" s="28" t="s">
        <v>60</v>
      </c>
      <c r="C7" s="122">
        <v>73515970.6</v>
      </c>
      <c r="D7" s="122">
        <v>72019188.82</v>
      </c>
      <c r="E7" s="122">
        <v>33222098.82</v>
      </c>
      <c r="F7" s="122">
        <v>38797090</v>
      </c>
      <c r="G7" s="88"/>
      <c r="H7" s="122"/>
      <c r="I7" s="122"/>
      <c r="J7" s="122">
        <v>1496781.78</v>
      </c>
      <c r="K7" s="122"/>
      <c r="L7" s="122"/>
      <c r="M7" s="88"/>
      <c r="N7" s="122"/>
      <c r="O7" s="122">
        <v>1496781.78</v>
      </c>
    </row>
    <row r="8" ht="20.25" customHeight="true" spans="1:15">
      <c r="A8" s="63" t="s">
        <v>61</v>
      </c>
      <c r="B8" s="63" t="s">
        <v>62</v>
      </c>
      <c r="C8" s="122">
        <v>73515970.6</v>
      </c>
      <c r="D8" s="122">
        <v>72019188.82</v>
      </c>
      <c r="E8" s="122">
        <v>33222098.82</v>
      </c>
      <c r="F8" s="122">
        <v>38797090</v>
      </c>
      <c r="G8" s="88"/>
      <c r="H8" s="122"/>
      <c r="I8" s="122"/>
      <c r="J8" s="122">
        <v>1496781.78</v>
      </c>
      <c r="K8" s="122"/>
      <c r="L8" s="122"/>
      <c r="M8" s="88"/>
      <c r="N8" s="122"/>
      <c r="O8" s="122">
        <v>1496781.78</v>
      </c>
    </row>
    <row r="9" ht="20.25" customHeight="true" spans="1:15">
      <c r="A9" s="130" t="s">
        <v>63</v>
      </c>
      <c r="B9" s="130" t="s">
        <v>64</v>
      </c>
      <c r="C9" s="122">
        <v>28722098.82</v>
      </c>
      <c r="D9" s="122">
        <v>28722098.82</v>
      </c>
      <c r="E9" s="122">
        <v>28722098.82</v>
      </c>
      <c r="F9" s="122"/>
      <c r="G9" s="88"/>
      <c r="H9" s="122"/>
      <c r="I9" s="122"/>
      <c r="J9" s="122"/>
      <c r="K9" s="122"/>
      <c r="L9" s="122"/>
      <c r="M9" s="88"/>
      <c r="N9" s="122"/>
      <c r="O9" s="122"/>
    </row>
    <row r="10" ht="20.25" customHeight="true" spans="1:15">
      <c r="A10" s="130" t="s">
        <v>65</v>
      </c>
      <c r="B10" s="130" t="s">
        <v>66</v>
      </c>
      <c r="C10" s="122">
        <v>43542771.78</v>
      </c>
      <c r="D10" s="122">
        <v>43254490</v>
      </c>
      <c r="E10" s="122">
        <v>4500000</v>
      </c>
      <c r="F10" s="122">
        <v>38754490</v>
      </c>
      <c r="G10" s="88"/>
      <c r="H10" s="122"/>
      <c r="I10" s="122"/>
      <c r="J10" s="122">
        <v>288281.78</v>
      </c>
      <c r="K10" s="122"/>
      <c r="L10" s="122"/>
      <c r="M10" s="88"/>
      <c r="N10" s="122"/>
      <c r="O10" s="122">
        <v>288281.78</v>
      </c>
    </row>
    <row r="11" ht="20.25" customHeight="true" spans="1:15">
      <c r="A11" s="130" t="s">
        <v>67</v>
      </c>
      <c r="B11" s="130" t="s">
        <v>68</v>
      </c>
      <c r="C11" s="122">
        <v>1251100</v>
      </c>
      <c r="D11" s="122">
        <v>42600</v>
      </c>
      <c r="E11" s="122"/>
      <c r="F11" s="122">
        <v>42600</v>
      </c>
      <c r="G11" s="88"/>
      <c r="H11" s="122"/>
      <c r="I11" s="122"/>
      <c r="J11" s="122">
        <v>1208500</v>
      </c>
      <c r="K11" s="122"/>
      <c r="L11" s="122"/>
      <c r="M11" s="88"/>
      <c r="N11" s="122"/>
      <c r="O11" s="122">
        <v>1208500</v>
      </c>
    </row>
    <row r="12" ht="20.25" customHeight="true" spans="1:15">
      <c r="A12" s="28" t="s">
        <v>69</v>
      </c>
      <c r="B12" s="28" t="s">
        <v>70</v>
      </c>
      <c r="C12" s="122">
        <v>3378901.02</v>
      </c>
      <c r="D12" s="122">
        <v>3378901.02</v>
      </c>
      <c r="E12" s="122">
        <v>3378901.02</v>
      </c>
      <c r="F12" s="122"/>
      <c r="G12" s="88"/>
      <c r="H12" s="122"/>
      <c r="I12" s="122"/>
      <c r="J12" s="122"/>
      <c r="K12" s="122"/>
      <c r="L12" s="122"/>
      <c r="M12" s="88"/>
      <c r="N12" s="122"/>
      <c r="O12" s="122"/>
    </row>
    <row r="13" ht="20.25" customHeight="true" spans="1:15">
      <c r="A13" s="63" t="s">
        <v>71</v>
      </c>
      <c r="B13" s="63" t="s">
        <v>72</v>
      </c>
      <c r="C13" s="122">
        <v>3346659.43</v>
      </c>
      <c r="D13" s="122">
        <v>3346659.43</v>
      </c>
      <c r="E13" s="122">
        <v>3346659.43</v>
      </c>
      <c r="F13" s="122"/>
      <c r="G13" s="88"/>
      <c r="H13" s="122"/>
      <c r="I13" s="122"/>
      <c r="J13" s="122"/>
      <c r="K13" s="122"/>
      <c r="L13" s="122"/>
      <c r="M13" s="88"/>
      <c r="N13" s="122"/>
      <c r="O13" s="122"/>
    </row>
    <row r="14" ht="20.25" customHeight="true" spans="1:15">
      <c r="A14" s="130" t="s">
        <v>73</v>
      </c>
      <c r="B14" s="130" t="s">
        <v>74</v>
      </c>
      <c r="C14" s="122">
        <v>66510</v>
      </c>
      <c r="D14" s="122">
        <v>66510</v>
      </c>
      <c r="E14" s="122">
        <v>66510</v>
      </c>
      <c r="F14" s="122"/>
      <c r="G14" s="88"/>
      <c r="H14" s="122"/>
      <c r="I14" s="122"/>
      <c r="J14" s="122"/>
      <c r="K14" s="122"/>
      <c r="L14" s="122"/>
      <c r="M14" s="88"/>
      <c r="N14" s="122"/>
      <c r="O14" s="122"/>
    </row>
    <row r="15" ht="20.25" customHeight="true" spans="1:15">
      <c r="A15" s="130" t="s">
        <v>75</v>
      </c>
      <c r="B15" s="130" t="s">
        <v>76</v>
      </c>
      <c r="C15" s="122">
        <v>3280149.43</v>
      </c>
      <c r="D15" s="122">
        <v>3280149.43</v>
      </c>
      <c r="E15" s="122">
        <v>3280149.43</v>
      </c>
      <c r="F15" s="122"/>
      <c r="G15" s="88"/>
      <c r="H15" s="122"/>
      <c r="I15" s="122"/>
      <c r="J15" s="122"/>
      <c r="K15" s="122"/>
      <c r="L15" s="122"/>
      <c r="M15" s="88"/>
      <c r="N15" s="122"/>
      <c r="O15" s="122"/>
    </row>
    <row r="16" ht="20.25" customHeight="true" spans="1:15">
      <c r="A16" s="63" t="s">
        <v>77</v>
      </c>
      <c r="B16" s="63" t="s">
        <v>78</v>
      </c>
      <c r="C16" s="122">
        <v>32241.59</v>
      </c>
      <c r="D16" s="122">
        <v>32241.59</v>
      </c>
      <c r="E16" s="122">
        <v>32241.59</v>
      </c>
      <c r="F16" s="122"/>
      <c r="G16" s="88"/>
      <c r="H16" s="122"/>
      <c r="I16" s="122"/>
      <c r="J16" s="122"/>
      <c r="K16" s="122"/>
      <c r="L16" s="122"/>
      <c r="M16" s="88"/>
      <c r="N16" s="122"/>
      <c r="O16" s="122"/>
    </row>
    <row r="17" ht="20.25" customHeight="true" spans="1:15">
      <c r="A17" s="130" t="s">
        <v>79</v>
      </c>
      <c r="B17" s="130" t="s">
        <v>78</v>
      </c>
      <c r="C17" s="122">
        <v>32241.59</v>
      </c>
      <c r="D17" s="122">
        <v>32241.59</v>
      </c>
      <c r="E17" s="122">
        <v>32241.59</v>
      </c>
      <c r="F17" s="122"/>
      <c r="G17" s="88"/>
      <c r="H17" s="122"/>
      <c r="I17" s="122"/>
      <c r="J17" s="122"/>
      <c r="K17" s="122"/>
      <c r="L17" s="122"/>
      <c r="M17" s="88"/>
      <c r="N17" s="122"/>
      <c r="O17" s="122"/>
    </row>
    <row r="18" ht="20.25" customHeight="true" spans="1:15">
      <c r="A18" s="28" t="s">
        <v>80</v>
      </c>
      <c r="B18" s="28" t="s">
        <v>81</v>
      </c>
      <c r="C18" s="122">
        <v>4088284.41</v>
      </c>
      <c r="D18" s="122">
        <v>4088284.41</v>
      </c>
      <c r="E18" s="122">
        <v>4088284.41</v>
      </c>
      <c r="F18" s="122"/>
      <c r="G18" s="88"/>
      <c r="H18" s="122"/>
      <c r="I18" s="122"/>
      <c r="J18" s="122"/>
      <c r="K18" s="122"/>
      <c r="L18" s="122"/>
      <c r="M18" s="88"/>
      <c r="N18" s="122"/>
      <c r="O18" s="122"/>
    </row>
    <row r="19" ht="20.25" customHeight="true" spans="1:15">
      <c r="A19" s="63" t="s">
        <v>82</v>
      </c>
      <c r="B19" s="63" t="s">
        <v>83</v>
      </c>
      <c r="C19" s="122">
        <v>4088284.41</v>
      </c>
      <c r="D19" s="122">
        <v>4088284.41</v>
      </c>
      <c r="E19" s="122">
        <v>4088284.41</v>
      </c>
      <c r="F19" s="122"/>
      <c r="G19" s="88"/>
      <c r="H19" s="122"/>
      <c r="I19" s="122"/>
      <c r="J19" s="122"/>
      <c r="K19" s="122"/>
      <c r="L19" s="122"/>
      <c r="M19" s="88"/>
      <c r="N19" s="122"/>
      <c r="O19" s="122"/>
    </row>
    <row r="20" ht="20.25" customHeight="true" spans="1:15">
      <c r="A20" s="130" t="s">
        <v>84</v>
      </c>
      <c r="B20" s="130" t="s">
        <v>85</v>
      </c>
      <c r="C20" s="122">
        <v>2404783.4</v>
      </c>
      <c r="D20" s="122">
        <v>2404783.4</v>
      </c>
      <c r="E20" s="122">
        <v>2404783.4</v>
      </c>
      <c r="F20" s="122"/>
      <c r="G20" s="88"/>
      <c r="H20" s="122"/>
      <c r="I20" s="122"/>
      <c r="J20" s="122"/>
      <c r="K20" s="122"/>
      <c r="L20" s="122"/>
      <c r="M20" s="88"/>
      <c r="N20" s="122"/>
      <c r="O20" s="122"/>
    </row>
    <row r="21" ht="20.25" customHeight="true" spans="1:15">
      <c r="A21" s="130" t="s">
        <v>86</v>
      </c>
      <c r="B21" s="130" t="s">
        <v>87</v>
      </c>
      <c r="C21" s="122">
        <v>1586040.01</v>
      </c>
      <c r="D21" s="122">
        <v>1586040.01</v>
      </c>
      <c r="E21" s="122">
        <v>1586040.01</v>
      </c>
      <c r="F21" s="122"/>
      <c r="G21" s="88"/>
      <c r="H21" s="122"/>
      <c r="I21" s="122"/>
      <c r="J21" s="122"/>
      <c r="K21" s="122"/>
      <c r="L21" s="122"/>
      <c r="M21" s="88"/>
      <c r="N21" s="122"/>
      <c r="O21" s="122"/>
    </row>
    <row r="22" ht="20.25" customHeight="true" spans="1:15">
      <c r="A22" s="130" t="s">
        <v>88</v>
      </c>
      <c r="B22" s="130" t="s">
        <v>89</v>
      </c>
      <c r="C22" s="122">
        <v>97461</v>
      </c>
      <c r="D22" s="122">
        <v>97461</v>
      </c>
      <c r="E22" s="122">
        <v>97461</v>
      </c>
      <c r="F22" s="122"/>
      <c r="G22" s="88"/>
      <c r="H22" s="122"/>
      <c r="I22" s="122"/>
      <c r="J22" s="122"/>
      <c r="K22" s="122"/>
      <c r="L22" s="122"/>
      <c r="M22" s="88"/>
      <c r="N22" s="122"/>
      <c r="O22" s="122"/>
    </row>
    <row r="23" ht="20.25" customHeight="true" spans="1:15">
      <c r="A23" s="28" t="s">
        <v>90</v>
      </c>
      <c r="B23" s="28" t="s">
        <v>91</v>
      </c>
      <c r="C23" s="122">
        <v>2675686.23</v>
      </c>
      <c r="D23" s="122">
        <v>2675686.23</v>
      </c>
      <c r="E23" s="122">
        <v>2675686.23</v>
      </c>
      <c r="F23" s="122"/>
      <c r="G23" s="88"/>
      <c r="H23" s="122"/>
      <c r="I23" s="122"/>
      <c r="J23" s="122"/>
      <c r="K23" s="122"/>
      <c r="L23" s="122"/>
      <c r="M23" s="88"/>
      <c r="N23" s="122"/>
      <c r="O23" s="122"/>
    </row>
    <row r="24" ht="20.25" customHeight="true" spans="1:15">
      <c r="A24" s="63" t="s">
        <v>92</v>
      </c>
      <c r="B24" s="63" t="s">
        <v>93</v>
      </c>
      <c r="C24" s="122">
        <v>2675686.23</v>
      </c>
      <c r="D24" s="122">
        <v>2675686.23</v>
      </c>
      <c r="E24" s="122">
        <v>2675686.23</v>
      </c>
      <c r="F24" s="122"/>
      <c r="G24" s="88"/>
      <c r="H24" s="122"/>
      <c r="I24" s="122"/>
      <c r="J24" s="122"/>
      <c r="K24" s="122"/>
      <c r="L24" s="122"/>
      <c r="M24" s="88"/>
      <c r="N24" s="122"/>
      <c r="O24" s="122"/>
    </row>
    <row r="25" ht="20.25" customHeight="true" spans="1:15">
      <c r="A25" s="130" t="s">
        <v>94</v>
      </c>
      <c r="B25" s="130" t="s">
        <v>95</v>
      </c>
      <c r="C25" s="122">
        <v>2675686.23</v>
      </c>
      <c r="D25" s="122">
        <v>2675686.23</v>
      </c>
      <c r="E25" s="122">
        <v>2675686.23</v>
      </c>
      <c r="F25" s="122"/>
      <c r="G25" s="88"/>
      <c r="H25" s="122"/>
      <c r="I25" s="122"/>
      <c r="J25" s="122"/>
      <c r="K25" s="122"/>
      <c r="L25" s="122"/>
      <c r="M25" s="88"/>
      <c r="N25" s="122"/>
      <c r="O25" s="122"/>
    </row>
    <row r="26" ht="17.25" customHeight="true" spans="1:15">
      <c r="A26" s="105" t="s">
        <v>96</v>
      </c>
      <c r="B26" s="106" t="s">
        <v>96</v>
      </c>
      <c r="C26" s="122">
        <v>83658842.26</v>
      </c>
      <c r="D26" s="122">
        <v>82162060.48</v>
      </c>
      <c r="E26" s="122">
        <v>43364970.48</v>
      </c>
      <c r="F26" s="122">
        <v>38797090</v>
      </c>
      <c r="G26" s="88"/>
      <c r="H26" s="122"/>
      <c r="I26" s="122"/>
      <c r="J26" s="122">
        <v>1496781.78</v>
      </c>
      <c r="K26" s="122"/>
      <c r="L26" s="122"/>
      <c r="M26" s="88"/>
      <c r="N26" s="122"/>
      <c r="O26" s="122">
        <v>1496781.78</v>
      </c>
    </row>
  </sheetData>
  <mergeCells count="11">
    <mergeCell ref="A2:O2"/>
    <mergeCell ref="A3:L3"/>
    <mergeCell ref="D4:F4"/>
    <mergeCell ref="J4:O4"/>
    <mergeCell ref="A26:B26"/>
    <mergeCell ref="A4:A5"/>
    <mergeCell ref="B4:B5"/>
    <mergeCell ref="C4:C5"/>
    <mergeCell ref="G4:G5"/>
    <mergeCell ref="H4:H5"/>
    <mergeCell ref="I4:I5"/>
  </mergeCells>
  <pageMargins left="0.75" right="0.75" top="1" bottom="1" header="0.5" footer="0.5"/>
  <pageSetup paperSize="9" scale="4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D16"/>
  <sheetViews>
    <sheetView showZeros="0" workbookViewId="0">
      <selection activeCell="A1" sqref="A1"/>
    </sheetView>
  </sheetViews>
  <sheetFormatPr defaultColWidth="9.14166666666667" defaultRowHeight="14.25" customHeight="true" outlineLevelCol="3"/>
  <cols>
    <col min="1" max="1" width="49.2833333333333" customWidth="true"/>
    <col min="2" max="2" width="43.3166666666667" customWidth="true"/>
    <col min="3" max="3" width="48.575" customWidth="true"/>
    <col min="4" max="4" width="41.175" customWidth="true"/>
  </cols>
  <sheetData>
    <row r="1" customHeight="true" spans="4:4">
      <c r="D1" s="101" t="s">
        <v>97</v>
      </c>
    </row>
    <row r="2" ht="31.5" customHeight="true" spans="1:4">
      <c r="A2" s="44" t="s">
        <v>98</v>
      </c>
      <c r="B2" s="133"/>
      <c r="C2" s="133"/>
      <c r="D2" s="133"/>
    </row>
    <row r="3" ht="17.25" customHeight="true" spans="1:4">
      <c r="A3" s="3" t="str">
        <f>"单位名称："&amp;"云南省人民政府外事办公室"</f>
        <v>单位名称：云南省人民政府外事办公室</v>
      </c>
      <c r="B3" s="134"/>
      <c r="C3" s="134"/>
      <c r="D3" s="102" t="s">
        <v>2</v>
      </c>
    </row>
    <row r="4" ht="24.65" customHeight="true" spans="1:4">
      <c r="A4" s="21" t="s">
        <v>3</v>
      </c>
      <c r="B4" s="23"/>
      <c r="C4" s="21" t="s">
        <v>4</v>
      </c>
      <c r="D4" s="23"/>
    </row>
    <row r="5" ht="15.65" customHeight="true" spans="1:4">
      <c r="A5" s="24" t="s">
        <v>5</v>
      </c>
      <c r="B5" s="135" t="s">
        <v>6</v>
      </c>
      <c r="C5" s="24" t="s">
        <v>99</v>
      </c>
      <c r="D5" s="135" t="s">
        <v>6</v>
      </c>
    </row>
    <row r="6" ht="14.15" customHeight="true" spans="1:4">
      <c r="A6" s="25"/>
      <c r="B6" s="10"/>
      <c r="C6" s="25"/>
      <c r="D6" s="10"/>
    </row>
    <row r="7" ht="29.15" customHeight="true" spans="1:4">
      <c r="A7" s="136" t="s">
        <v>100</v>
      </c>
      <c r="B7" s="137">
        <v>82119460.48</v>
      </c>
      <c r="C7" s="138" t="s">
        <v>101</v>
      </c>
      <c r="D7" s="137">
        <v>82162060.48</v>
      </c>
    </row>
    <row r="8" ht="29.15" customHeight="true" spans="1:4">
      <c r="A8" s="139" t="s">
        <v>102</v>
      </c>
      <c r="B8" s="88">
        <v>82119460.48</v>
      </c>
      <c r="C8" s="14" t="str">
        <f>"（一）"&amp;"一般公共服务支出"</f>
        <v>（一）一般公共服务支出</v>
      </c>
      <c r="D8" s="88">
        <v>72019188.82</v>
      </c>
    </row>
    <row r="9" ht="29.15" customHeight="true" spans="1:4">
      <c r="A9" s="139" t="s">
        <v>103</v>
      </c>
      <c r="B9" s="88"/>
      <c r="C9" s="14" t="str">
        <f>"（二）"&amp;"社会保障和就业支出"</f>
        <v>（二）社会保障和就业支出</v>
      </c>
      <c r="D9" s="88">
        <v>3378901.02</v>
      </c>
    </row>
    <row r="10" ht="29.15" customHeight="true" spans="1:4">
      <c r="A10" s="139" t="s">
        <v>104</v>
      </c>
      <c r="B10" s="88"/>
      <c r="C10" s="14" t="str">
        <f>"（三）"&amp;"卫生健康支出"</f>
        <v>（三）卫生健康支出</v>
      </c>
      <c r="D10" s="88">
        <v>4088284.41</v>
      </c>
    </row>
    <row r="11" ht="29.15" customHeight="true" spans="1:4">
      <c r="A11" s="140" t="s">
        <v>105</v>
      </c>
      <c r="B11" s="141">
        <v>42600</v>
      </c>
      <c r="C11" s="14" t="str">
        <f>"（四）"&amp;"住房保障支出"</f>
        <v>（四）住房保障支出</v>
      </c>
      <c r="D11" s="88">
        <v>2675686.23</v>
      </c>
    </row>
    <row r="12" ht="29.15" customHeight="true" spans="1:4">
      <c r="A12" s="139" t="s">
        <v>102</v>
      </c>
      <c r="B12" s="122">
        <v>42600</v>
      </c>
      <c r="C12" s="142"/>
      <c r="D12" s="141"/>
    </row>
    <row r="13" ht="29.15" customHeight="true" spans="1:4">
      <c r="A13" s="143" t="s">
        <v>103</v>
      </c>
      <c r="B13" s="122"/>
      <c r="C13" s="142"/>
      <c r="D13" s="141"/>
    </row>
    <row r="14" ht="29.15" customHeight="true" spans="1:4">
      <c r="A14" s="143" t="s">
        <v>104</v>
      </c>
      <c r="B14" s="141"/>
      <c r="C14" s="142"/>
      <c r="D14" s="141"/>
    </row>
    <row r="15" ht="29.15" customHeight="true" spans="1:4">
      <c r="A15" s="144"/>
      <c r="B15" s="141"/>
      <c r="C15" s="145" t="s">
        <v>106</v>
      </c>
      <c r="D15" s="141"/>
    </row>
    <row r="16" ht="29.15" customHeight="true" spans="1:4">
      <c r="A16" s="144" t="s">
        <v>107</v>
      </c>
      <c r="B16" s="141">
        <v>82162060.48</v>
      </c>
      <c r="C16" s="142" t="s">
        <v>25</v>
      </c>
      <c r="D16" s="141">
        <v>82162060.48</v>
      </c>
    </row>
  </sheetData>
  <mergeCells count="8">
    <mergeCell ref="A2:D2"/>
    <mergeCell ref="A3:B3"/>
    <mergeCell ref="A4:B4"/>
    <mergeCell ref="C4:D4"/>
    <mergeCell ref="A5:A6"/>
    <mergeCell ref="B5:B6"/>
    <mergeCell ref="C5:C6"/>
    <mergeCell ref="D5:D6"/>
  </mergeCells>
  <pageMargins left="0.75" right="0.75" top="1" bottom="1" header="0.5" footer="0.5"/>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G25"/>
  <sheetViews>
    <sheetView showZeros="0" workbookViewId="0">
      <selection activeCell="A1" sqref="A1"/>
    </sheetView>
  </sheetViews>
  <sheetFormatPr defaultColWidth="9.14166666666667" defaultRowHeight="14.25" customHeight="true" outlineLevelCol="6"/>
  <cols>
    <col min="1" max="1" width="20.1416666666667" customWidth="true"/>
    <col min="2" max="2" width="37.3166666666667" customWidth="true"/>
    <col min="3" max="3" width="24.2833333333333" customWidth="true"/>
    <col min="4" max="6" width="25.0333333333333" customWidth="true"/>
    <col min="7" max="7" width="24.2833333333333" customWidth="true"/>
  </cols>
  <sheetData>
    <row r="1" ht="12" customHeight="true" spans="4:7">
      <c r="D1" s="114"/>
      <c r="F1" s="56"/>
      <c r="G1" s="56" t="s">
        <v>108</v>
      </c>
    </row>
    <row r="2" ht="39" customHeight="true" spans="1:7">
      <c r="A2" s="2" t="s">
        <v>109</v>
      </c>
      <c r="B2" s="2"/>
      <c r="C2" s="2"/>
      <c r="D2" s="2"/>
      <c r="E2" s="2"/>
      <c r="F2" s="2"/>
      <c r="G2" s="2"/>
    </row>
    <row r="3" ht="18" customHeight="true" spans="1:7">
      <c r="A3" s="3" t="str">
        <f>"单位名称："&amp;"云南省人民政府外事办公室"</f>
        <v>单位名称：云南省人民政府外事办公室</v>
      </c>
      <c r="F3" s="107"/>
      <c r="G3" s="107" t="s">
        <v>2</v>
      </c>
    </row>
    <row r="4" ht="20.25" customHeight="true" spans="1:7">
      <c r="A4" s="124" t="s">
        <v>110</v>
      </c>
      <c r="B4" s="125"/>
      <c r="C4" s="126" t="s">
        <v>30</v>
      </c>
      <c r="D4" s="22" t="s">
        <v>57</v>
      </c>
      <c r="E4" s="22"/>
      <c r="F4" s="23"/>
      <c r="G4" s="126" t="s">
        <v>58</v>
      </c>
    </row>
    <row r="5" ht="20.25" customHeight="true" spans="1:7">
      <c r="A5" s="127" t="s">
        <v>48</v>
      </c>
      <c r="B5" s="128" t="s">
        <v>49</v>
      </c>
      <c r="C5" s="96"/>
      <c r="D5" s="96" t="s">
        <v>32</v>
      </c>
      <c r="E5" s="96" t="s">
        <v>111</v>
      </c>
      <c r="F5" s="96" t="s">
        <v>112</v>
      </c>
      <c r="G5" s="96"/>
    </row>
    <row r="6" ht="13.5" customHeight="true" spans="1:7">
      <c r="A6" s="129" t="s">
        <v>113</v>
      </c>
      <c r="B6" s="129" t="s">
        <v>114</v>
      </c>
      <c r="C6" s="129" t="s">
        <v>115</v>
      </c>
      <c r="D6" s="62"/>
      <c r="E6" s="129" t="s">
        <v>116</v>
      </c>
      <c r="F6" s="129" t="s">
        <v>117</v>
      </c>
      <c r="G6" s="129" t="s">
        <v>118</v>
      </c>
    </row>
    <row r="7" ht="18" customHeight="true" spans="1:7">
      <c r="A7" s="28" t="s">
        <v>59</v>
      </c>
      <c r="B7" s="28" t="s">
        <v>60</v>
      </c>
      <c r="C7" s="26">
        <v>71976588.82</v>
      </c>
      <c r="D7" s="26">
        <v>33222098.82</v>
      </c>
      <c r="E7" s="26">
        <v>22422664.35</v>
      </c>
      <c r="F7" s="26">
        <v>10799434.47</v>
      </c>
      <c r="G7" s="26">
        <v>38754490</v>
      </c>
    </row>
    <row r="8" ht="18" customHeight="true" spans="1:7">
      <c r="A8" s="28" t="s">
        <v>61</v>
      </c>
      <c r="B8" s="63" t="s">
        <v>62</v>
      </c>
      <c r="C8" s="26">
        <v>71976588.82</v>
      </c>
      <c r="D8" s="26">
        <v>33222098.82</v>
      </c>
      <c r="E8" s="26">
        <v>22422664.35</v>
      </c>
      <c r="F8" s="26">
        <v>10799434.47</v>
      </c>
      <c r="G8" s="26">
        <v>38754490</v>
      </c>
    </row>
    <row r="9" ht="18" customHeight="true" spans="1:7">
      <c r="A9" s="28" t="s">
        <v>63</v>
      </c>
      <c r="B9" s="130" t="s">
        <v>64</v>
      </c>
      <c r="C9" s="26">
        <v>28722098.82</v>
      </c>
      <c r="D9" s="26">
        <v>28722098.82</v>
      </c>
      <c r="E9" s="26">
        <v>22422664.35</v>
      </c>
      <c r="F9" s="26">
        <v>6299434.47</v>
      </c>
      <c r="G9" s="26"/>
    </row>
    <row r="10" ht="18" customHeight="true" spans="1:7">
      <c r="A10" s="28" t="s">
        <v>65</v>
      </c>
      <c r="B10" s="130" t="s">
        <v>66</v>
      </c>
      <c r="C10" s="26">
        <v>43254490</v>
      </c>
      <c r="D10" s="26">
        <v>4500000</v>
      </c>
      <c r="E10" s="26"/>
      <c r="F10" s="26">
        <v>4500000</v>
      </c>
      <c r="G10" s="26">
        <v>38754490</v>
      </c>
    </row>
    <row r="11" ht="18" customHeight="true" spans="1:7">
      <c r="A11" s="28" t="s">
        <v>69</v>
      </c>
      <c r="B11" s="28" t="s">
        <v>70</v>
      </c>
      <c r="C11" s="26">
        <v>3378901.02</v>
      </c>
      <c r="D11" s="26">
        <v>3378901.02</v>
      </c>
      <c r="E11" s="26">
        <v>3312391.02</v>
      </c>
      <c r="F11" s="26">
        <v>66510</v>
      </c>
      <c r="G11" s="26"/>
    </row>
    <row r="12" ht="18" customHeight="true" spans="1:7">
      <c r="A12" s="28" t="s">
        <v>71</v>
      </c>
      <c r="B12" s="63" t="s">
        <v>72</v>
      </c>
      <c r="C12" s="26">
        <v>3346659.43</v>
      </c>
      <c r="D12" s="26">
        <v>3346659.43</v>
      </c>
      <c r="E12" s="26">
        <v>3280149.43</v>
      </c>
      <c r="F12" s="26">
        <v>66510</v>
      </c>
      <c r="G12" s="26"/>
    </row>
    <row r="13" ht="18" customHeight="true" spans="1:7">
      <c r="A13" s="28" t="s">
        <v>73</v>
      </c>
      <c r="B13" s="130" t="s">
        <v>74</v>
      </c>
      <c r="C13" s="26">
        <v>66510</v>
      </c>
      <c r="D13" s="26">
        <v>66510</v>
      </c>
      <c r="E13" s="26"/>
      <c r="F13" s="26">
        <v>66510</v>
      </c>
      <c r="G13" s="26"/>
    </row>
    <row r="14" ht="18" customHeight="true" spans="1:7">
      <c r="A14" s="28" t="s">
        <v>75</v>
      </c>
      <c r="B14" s="130" t="s">
        <v>76</v>
      </c>
      <c r="C14" s="26">
        <v>3280149.43</v>
      </c>
      <c r="D14" s="26">
        <v>3280149.43</v>
      </c>
      <c r="E14" s="26">
        <v>3280149.43</v>
      </c>
      <c r="F14" s="26"/>
      <c r="G14" s="26"/>
    </row>
    <row r="15" ht="18" customHeight="true" spans="1:7">
      <c r="A15" s="28" t="s">
        <v>77</v>
      </c>
      <c r="B15" s="63" t="s">
        <v>78</v>
      </c>
      <c r="C15" s="26">
        <v>32241.59</v>
      </c>
      <c r="D15" s="26">
        <v>32241.59</v>
      </c>
      <c r="E15" s="26">
        <v>32241.59</v>
      </c>
      <c r="F15" s="26"/>
      <c r="G15" s="26"/>
    </row>
    <row r="16" ht="18" customHeight="true" spans="1:7">
      <c r="A16" s="28" t="s">
        <v>79</v>
      </c>
      <c r="B16" s="130" t="s">
        <v>78</v>
      </c>
      <c r="C16" s="26">
        <v>32241.59</v>
      </c>
      <c r="D16" s="26">
        <v>32241.59</v>
      </c>
      <c r="E16" s="26">
        <v>32241.59</v>
      </c>
      <c r="F16" s="26"/>
      <c r="G16" s="26"/>
    </row>
    <row r="17" ht="18" customHeight="true" spans="1:7">
      <c r="A17" s="28" t="s">
        <v>80</v>
      </c>
      <c r="B17" s="28" t="s">
        <v>81</v>
      </c>
      <c r="C17" s="26">
        <v>4088284.41</v>
      </c>
      <c r="D17" s="26">
        <v>4088284.41</v>
      </c>
      <c r="E17" s="26">
        <v>4088284.41</v>
      </c>
      <c r="F17" s="26"/>
      <c r="G17" s="26"/>
    </row>
    <row r="18" ht="18" customHeight="true" spans="1:7">
      <c r="A18" s="28" t="s">
        <v>82</v>
      </c>
      <c r="B18" s="63" t="s">
        <v>83</v>
      </c>
      <c r="C18" s="26">
        <v>4088284.41</v>
      </c>
      <c r="D18" s="26">
        <v>4088284.41</v>
      </c>
      <c r="E18" s="26">
        <v>4088284.41</v>
      </c>
      <c r="F18" s="26"/>
      <c r="G18" s="26"/>
    </row>
    <row r="19" ht="18" customHeight="true" spans="1:7">
      <c r="A19" s="28" t="s">
        <v>84</v>
      </c>
      <c r="B19" s="130" t="s">
        <v>85</v>
      </c>
      <c r="C19" s="26">
        <v>2404783.4</v>
      </c>
      <c r="D19" s="26">
        <v>2404783.4</v>
      </c>
      <c r="E19" s="26">
        <v>2404783.4</v>
      </c>
      <c r="F19" s="26"/>
      <c r="G19" s="26"/>
    </row>
    <row r="20" ht="18" customHeight="true" spans="1:7">
      <c r="A20" s="28" t="s">
        <v>86</v>
      </c>
      <c r="B20" s="130" t="s">
        <v>87</v>
      </c>
      <c r="C20" s="26">
        <v>1586040.01</v>
      </c>
      <c r="D20" s="26">
        <v>1586040.01</v>
      </c>
      <c r="E20" s="26">
        <v>1586040.01</v>
      </c>
      <c r="F20" s="26"/>
      <c r="G20" s="26"/>
    </row>
    <row r="21" ht="18" customHeight="true" spans="1:7">
      <c r="A21" s="28" t="s">
        <v>88</v>
      </c>
      <c r="B21" s="130" t="s">
        <v>89</v>
      </c>
      <c r="C21" s="26">
        <v>97461</v>
      </c>
      <c r="D21" s="26">
        <v>97461</v>
      </c>
      <c r="E21" s="26">
        <v>97461</v>
      </c>
      <c r="F21" s="26"/>
      <c r="G21" s="26"/>
    </row>
    <row r="22" ht="18" customHeight="true" spans="1:7">
      <c r="A22" s="28" t="s">
        <v>90</v>
      </c>
      <c r="B22" s="28" t="s">
        <v>91</v>
      </c>
      <c r="C22" s="26">
        <v>2675686.23</v>
      </c>
      <c r="D22" s="26">
        <v>2675686.23</v>
      </c>
      <c r="E22" s="26">
        <v>2675686.23</v>
      </c>
      <c r="F22" s="26"/>
      <c r="G22" s="26"/>
    </row>
    <row r="23" ht="18" customHeight="true" spans="1:7">
      <c r="A23" s="28" t="s">
        <v>92</v>
      </c>
      <c r="B23" s="63" t="s">
        <v>93</v>
      </c>
      <c r="C23" s="26">
        <v>2675686.23</v>
      </c>
      <c r="D23" s="26">
        <v>2675686.23</v>
      </c>
      <c r="E23" s="26">
        <v>2675686.23</v>
      </c>
      <c r="F23" s="26"/>
      <c r="G23" s="26"/>
    </row>
    <row r="24" ht="18" customHeight="true" spans="1:7">
      <c r="A24" s="28" t="s">
        <v>94</v>
      </c>
      <c r="B24" s="130" t="s">
        <v>95</v>
      </c>
      <c r="C24" s="26">
        <v>2675686.23</v>
      </c>
      <c r="D24" s="26">
        <v>2675686.23</v>
      </c>
      <c r="E24" s="26">
        <v>2675686.23</v>
      </c>
      <c r="F24" s="26"/>
      <c r="G24" s="26"/>
    </row>
    <row r="25" ht="18" customHeight="true" spans="1:7">
      <c r="A25" s="131" t="s">
        <v>96</v>
      </c>
      <c r="B25" s="132" t="s">
        <v>96</v>
      </c>
      <c r="C25" s="26">
        <v>82119460.48</v>
      </c>
      <c r="D25" s="26">
        <v>43364970.48</v>
      </c>
      <c r="E25" s="26">
        <v>32499026.01</v>
      </c>
      <c r="F25" s="26">
        <v>10865944.47</v>
      </c>
      <c r="G25" s="26">
        <v>38754490</v>
      </c>
    </row>
  </sheetData>
  <mergeCells count="7">
    <mergeCell ref="A2:G2"/>
    <mergeCell ref="A3:E3"/>
    <mergeCell ref="A4:B4"/>
    <mergeCell ref="D4:F4"/>
    <mergeCell ref="A25:B25"/>
    <mergeCell ref="C4:C5"/>
    <mergeCell ref="G4:G5"/>
  </mergeCells>
  <pageMargins left="0.75" right="0.75" top="1" bottom="1" header="0.5" footer="0.5"/>
  <pageSetup paperSize="9" scale="7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F8"/>
  <sheetViews>
    <sheetView showZeros="0" workbookViewId="0">
      <selection activeCell="A8" sqref="A8"/>
    </sheetView>
  </sheetViews>
  <sheetFormatPr defaultColWidth="9.14166666666667" defaultRowHeight="14.25" customHeight="true" outlineLevelRow="7" outlineLevelCol="5"/>
  <cols>
    <col min="1" max="1" width="27.425" customWidth="true"/>
    <col min="2" max="6" width="31.175" customWidth="true"/>
  </cols>
  <sheetData>
    <row r="1" ht="12" customHeight="true" spans="1:6">
      <c r="A1" s="118"/>
      <c r="B1" s="118"/>
      <c r="C1" s="64"/>
      <c r="F1" s="60" t="s">
        <v>119</v>
      </c>
    </row>
    <row r="2" ht="25.5" customHeight="true" spans="1:6">
      <c r="A2" s="119" t="s">
        <v>120</v>
      </c>
      <c r="B2" s="119"/>
      <c r="C2" s="119"/>
      <c r="D2" s="119"/>
      <c r="E2" s="119"/>
      <c r="F2" s="119"/>
    </row>
    <row r="3" ht="15.75" customHeight="true" spans="1:6">
      <c r="A3" s="3" t="str">
        <f>"单位名称："&amp;"云南省人民政府外事办公室"</f>
        <v>单位名称：云南省人民政府外事办公室</v>
      </c>
      <c r="B3" s="118"/>
      <c r="C3" s="64"/>
      <c r="F3" s="60" t="s">
        <v>121</v>
      </c>
    </row>
    <row r="4" ht="19.5" customHeight="true" spans="1:6">
      <c r="A4" s="6" t="s">
        <v>122</v>
      </c>
      <c r="B4" s="24" t="s">
        <v>123</v>
      </c>
      <c r="C4" s="21" t="s">
        <v>124</v>
      </c>
      <c r="D4" s="22"/>
      <c r="E4" s="23"/>
      <c r="F4" s="24" t="s">
        <v>125</v>
      </c>
    </row>
    <row r="5" ht="19.5" customHeight="true" spans="1:6">
      <c r="A5" s="10"/>
      <c r="B5" s="25"/>
      <c r="C5" s="62" t="s">
        <v>32</v>
      </c>
      <c r="D5" s="62" t="s">
        <v>126</v>
      </c>
      <c r="E5" s="62" t="s">
        <v>127</v>
      </c>
      <c r="F5" s="25"/>
    </row>
    <row r="6" ht="18.75" customHeight="true" spans="1:6">
      <c r="A6" s="120">
        <v>1</v>
      </c>
      <c r="B6" s="120">
        <v>2</v>
      </c>
      <c r="C6" s="121">
        <v>3</v>
      </c>
      <c r="D6" s="120">
        <v>4</v>
      </c>
      <c r="E6" s="120">
        <v>5</v>
      </c>
      <c r="F6" s="120">
        <v>6</v>
      </c>
    </row>
    <row r="7" ht="18.75" customHeight="true" spans="1:6">
      <c r="A7" s="122">
        <v>1390000</v>
      </c>
      <c r="B7" s="122">
        <v>950000</v>
      </c>
      <c r="C7" s="123">
        <v>400000</v>
      </c>
      <c r="D7" s="122"/>
      <c r="E7" s="122">
        <v>400000</v>
      </c>
      <c r="F7" s="122">
        <v>40000</v>
      </c>
    </row>
    <row r="8" customHeight="true" spans="1:1">
      <c r="A8" t="s">
        <v>128</v>
      </c>
    </row>
  </sheetData>
  <mergeCells count="6">
    <mergeCell ref="A2:F2"/>
    <mergeCell ref="A3:D3"/>
    <mergeCell ref="C4:E4"/>
    <mergeCell ref="A4:A5"/>
    <mergeCell ref="B4:B5"/>
    <mergeCell ref="F4:F5"/>
  </mergeCells>
  <pageMargins left="0.75" right="0.75" top="1" bottom="1" header="0.5" footer="0.5"/>
  <pageSetup paperSize="9" scale="7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W57"/>
  <sheetViews>
    <sheetView showZeros="0" workbookViewId="0">
      <selection activeCell="B20" sqref="B20"/>
    </sheetView>
  </sheetViews>
  <sheetFormatPr defaultColWidth="9.14166666666667" defaultRowHeight="14.25" customHeight="true"/>
  <cols>
    <col min="1" max="1" width="28.7" customWidth="true"/>
    <col min="2" max="3" width="23.85" customWidth="true"/>
    <col min="4" max="4" width="14.6" customWidth="true"/>
    <col min="5" max="5" width="18.45" customWidth="true"/>
    <col min="6" max="6" width="14.7416666666667" customWidth="true"/>
    <col min="7" max="7" width="18.8833333333333" customWidth="true"/>
    <col min="8" max="13" width="15.3166666666667" customWidth="true"/>
    <col min="14" max="16" width="14.7416666666667" customWidth="true"/>
    <col min="17" max="17" width="14.8833333333333" customWidth="true"/>
    <col min="18" max="23" width="15.0333333333333" customWidth="true"/>
  </cols>
  <sheetData>
    <row r="1" ht="13.5" customHeight="true" spans="4:23">
      <c r="D1" s="1"/>
      <c r="E1" s="1"/>
      <c r="F1" s="1"/>
      <c r="G1" s="1"/>
      <c r="U1" s="114"/>
      <c r="W1" s="56" t="s">
        <v>129</v>
      </c>
    </row>
    <row r="2" ht="27.75" customHeight="true" spans="1:23">
      <c r="A2" s="27" t="s">
        <v>130</v>
      </c>
      <c r="B2" s="27"/>
      <c r="C2" s="27"/>
      <c r="D2" s="27"/>
      <c r="E2" s="27"/>
      <c r="F2" s="27"/>
      <c r="G2" s="27"/>
      <c r="H2" s="27"/>
      <c r="I2" s="27"/>
      <c r="J2" s="27"/>
      <c r="K2" s="27"/>
      <c r="L2" s="27"/>
      <c r="M2" s="27"/>
      <c r="N2" s="27"/>
      <c r="O2" s="27"/>
      <c r="P2" s="27"/>
      <c r="Q2" s="27"/>
      <c r="R2" s="27"/>
      <c r="S2" s="27"/>
      <c r="T2" s="27"/>
      <c r="U2" s="27"/>
      <c r="V2" s="27"/>
      <c r="W2" s="27"/>
    </row>
    <row r="3" ht="13.5" customHeight="true" spans="1:23">
      <c r="A3" s="3" t="str">
        <f>"单位名称："&amp;"云南省人民政府外事办公室"</f>
        <v>单位名称：云南省人民政府外事办公室</v>
      </c>
      <c r="B3" s="4"/>
      <c r="C3" s="4"/>
      <c r="D3" s="4"/>
      <c r="E3" s="4"/>
      <c r="F3" s="4"/>
      <c r="G3" s="4"/>
      <c r="H3" s="19"/>
      <c r="I3" s="19"/>
      <c r="J3" s="19"/>
      <c r="K3" s="19"/>
      <c r="L3" s="19"/>
      <c r="M3" s="19"/>
      <c r="N3" s="19"/>
      <c r="O3" s="19"/>
      <c r="P3" s="19"/>
      <c r="Q3" s="19"/>
      <c r="U3" s="114"/>
      <c r="W3" s="107" t="s">
        <v>121</v>
      </c>
    </row>
    <row r="4" ht="21.75" customHeight="true" spans="1:23">
      <c r="A4" s="5" t="s">
        <v>131</v>
      </c>
      <c r="B4" s="5" t="s">
        <v>132</v>
      </c>
      <c r="C4" s="5" t="s">
        <v>133</v>
      </c>
      <c r="D4" s="6" t="s">
        <v>134</v>
      </c>
      <c r="E4" s="6" t="s">
        <v>135</v>
      </c>
      <c r="F4" s="6" t="s">
        <v>136</v>
      </c>
      <c r="G4" s="6" t="s">
        <v>137</v>
      </c>
      <c r="H4" s="62" t="s">
        <v>138</v>
      </c>
      <c r="I4" s="62"/>
      <c r="J4" s="62"/>
      <c r="K4" s="62"/>
      <c r="L4" s="112"/>
      <c r="M4" s="112"/>
      <c r="N4" s="112"/>
      <c r="O4" s="112"/>
      <c r="P4" s="112"/>
      <c r="Q4" s="45"/>
      <c r="R4" s="62"/>
      <c r="S4" s="62"/>
      <c r="T4" s="62"/>
      <c r="U4" s="62"/>
      <c r="V4" s="62"/>
      <c r="W4" s="62"/>
    </row>
    <row r="5" ht="21.75" customHeight="true" spans="1:23">
      <c r="A5" s="7"/>
      <c r="B5" s="7"/>
      <c r="C5" s="7"/>
      <c r="D5" s="8"/>
      <c r="E5" s="8"/>
      <c r="F5" s="8"/>
      <c r="G5" s="8"/>
      <c r="H5" s="62" t="s">
        <v>30</v>
      </c>
      <c r="I5" s="45" t="s">
        <v>33</v>
      </c>
      <c r="J5" s="45"/>
      <c r="K5" s="45"/>
      <c r="L5" s="112"/>
      <c r="M5" s="112"/>
      <c r="N5" s="112" t="s">
        <v>139</v>
      </c>
      <c r="O5" s="112"/>
      <c r="P5" s="112"/>
      <c r="Q5" s="45" t="s">
        <v>36</v>
      </c>
      <c r="R5" s="62" t="s">
        <v>51</v>
      </c>
      <c r="S5" s="45"/>
      <c r="T5" s="45"/>
      <c r="U5" s="45"/>
      <c r="V5" s="45"/>
      <c r="W5" s="45"/>
    </row>
    <row r="6" ht="15" customHeight="true" spans="1:23">
      <c r="A6" s="9"/>
      <c r="B6" s="9"/>
      <c r="C6" s="9"/>
      <c r="D6" s="10"/>
      <c r="E6" s="10"/>
      <c r="F6" s="10"/>
      <c r="G6" s="10"/>
      <c r="H6" s="62"/>
      <c r="I6" s="45" t="s">
        <v>140</v>
      </c>
      <c r="J6" s="45" t="s">
        <v>141</v>
      </c>
      <c r="K6" s="45" t="s">
        <v>142</v>
      </c>
      <c r="L6" s="117" t="s">
        <v>143</v>
      </c>
      <c r="M6" s="117" t="s">
        <v>144</v>
      </c>
      <c r="N6" s="117" t="s">
        <v>33</v>
      </c>
      <c r="O6" s="117" t="s">
        <v>34</v>
      </c>
      <c r="P6" s="117" t="s">
        <v>35</v>
      </c>
      <c r="Q6" s="45"/>
      <c r="R6" s="45" t="s">
        <v>32</v>
      </c>
      <c r="S6" s="45" t="s">
        <v>43</v>
      </c>
      <c r="T6" s="45" t="s">
        <v>145</v>
      </c>
      <c r="U6" s="45" t="s">
        <v>39</v>
      </c>
      <c r="V6" s="45" t="s">
        <v>40</v>
      </c>
      <c r="W6" s="45" t="s">
        <v>41</v>
      </c>
    </row>
    <row r="7" ht="27.75" customHeight="true" spans="1:23">
      <c r="A7" s="9"/>
      <c r="B7" s="9"/>
      <c r="C7" s="9"/>
      <c r="D7" s="10"/>
      <c r="E7" s="10"/>
      <c r="F7" s="10"/>
      <c r="G7" s="10"/>
      <c r="H7" s="62"/>
      <c r="I7" s="45"/>
      <c r="J7" s="45"/>
      <c r="K7" s="45"/>
      <c r="L7" s="117"/>
      <c r="M7" s="117"/>
      <c r="N7" s="117"/>
      <c r="O7" s="117"/>
      <c r="P7" s="117"/>
      <c r="Q7" s="45"/>
      <c r="R7" s="45"/>
      <c r="S7" s="45"/>
      <c r="T7" s="45"/>
      <c r="U7" s="45"/>
      <c r="V7" s="45"/>
      <c r="W7" s="45"/>
    </row>
    <row r="8" ht="15" customHeight="true" spans="1:23">
      <c r="A8" s="115">
        <v>1</v>
      </c>
      <c r="B8" s="115">
        <v>2</v>
      </c>
      <c r="C8" s="115">
        <v>3</v>
      </c>
      <c r="D8" s="115">
        <v>4</v>
      </c>
      <c r="E8" s="115">
        <v>5</v>
      </c>
      <c r="F8" s="115">
        <v>6</v>
      </c>
      <c r="G8" s="115">
        <v>7</v>
      </c>
      <c r="H8" s="115">
        <v>8</v>
      </c>
      <c r="I8" s="115">
        <v>9</v>
      </c>
      <c r="J8" s="115">
        <v>10</v>
      </c>
      <c r="K8" s="115">
        <v>11</v>
      </c>
      <c r="L8" s="115">
        <v>12</v>
      </c>
      <c r="M8" s="115">
        <v>13</v>
      </c>
      <c r="N8" s="115">
        <v>14</v>
      </c>
      <c r="O8" s="115">
        <v>15</v>
      </c>
      <c r="P8" s="115">
        <v>16</v>
      </c>
      <c r="Q8" s="115">
        <v>17</v>
      </c>
      <c r="R8" s="115">
        <v>18</v>
      </c>
      <c r="S8" s="115">
        <v>19</v>
      </c>
      <c r="T8" s="115">
        <v>20</v>
      </c>
      <c r="U8" s="115">
        <v>21</v>
      </c>
      <c r="V8" s="115">
        <v>22</v>
      </c>
      <c r="W8" s="115">
        <v>23</v>
      </c>
    </row>
    <row r="9" ht="18.75" customHeight="true" spans="1:23">
      <c r="A9" s="14" t="s">
        <v>45</v>
      </c>
      <c r="B9" s="109"/>
      <c r="C9" s="14"/>
      <c r="D9" s="14"/>
      <c r="E9" s="14"/>
      <c r="F9" s="14"/>
      <c r="G9" s="14"/>
      <c r="H9" s="26">
        <v>43364970.48</v>
      </c>
      <c r="I9" s="26">
        <v>43364970.48</v>
      </c>
      <c r="J9" s="26">
        <v>9035482.16</v>
      </c>
      <c r="K9" s="26"/>
      <c r="L9" s="26">
        <v>34329488.32</v>
      </c>
      <c r="M9" s="26"/>
      <c r="N9" s="26"/>
      <c r="O9" s="26"/>
      <c r="P9" s="26"/>
      <c r="Q9" s="26"/>
      <c r="R9" s="26"/>
      <c r="S9" s="26"/>
      <c r="T9" s="26"/>
      <c r="U9" s="26"/>
      <c r="V9" s="26"/>
      <c r="W9" s="26"/>
    </row>
    <row r="10" ht="31.4" customHeight="true" spans="1:23">
      <c r="A10" s="116" t="s">
        <v>45</v>
      </c>
      <c r="B10" s="109" t="s">
        <v>146</v>
      </c>
      <c r="C10" s="14" t="s">
        <v>147</v>
      </c>
      <c r="D10" s="14" t="s">
        <v>63</v>
      </c>
      <c r="E10" s="14" t="s">
        <v>64</v>
      </c>
      <c r="F10" s="14" t="s">
        <v>148</v>
      </c>
      <c r="G10" s="14" t="s">
        <v>149</v>
      </c>
      <c r="H10" s="26">
        <v>7698436.2</v>
      </c>
      <c r="I10" s="26">
        <v>7698436.2</v>
      </c>
      <c r="J10" s="26">
        <v>1924609.05</v>
      </c>
      <c r="K10" s="26"/>
      <c r="L10" s="26">
        <v>5773827.15</v>
      </c>
      <c r="M10" s="26"/>
      <c r="N10" s="26"/>
      <c r="O10" s="26"/>
      <c r="P10" s="26"/>
      <c r="Q10" s="26"/>
      <c r="R10" s="26"/>
      <c r="S10" s="26"/>
      <c r="T10" s="26"/>
      <c r="U10" s="26"/>
      <c r="V10" s="26"/>
      <c r="W10" s="26"/>
    </row>
    <row r="11" ht="31.4" customHeight="true" spans="1:23">
      <c r="A11" s="116" t="s">
        <v>45</v>
      </c>
      <c r="B11" s="109" t="s">
        <v>146</v>
      </c>
      <c r="C11" s="14" t="s">
        <v>147</v>
      </c>
      <c r="D11" s="14" t="s">
        <v>63</v>
      </c>
      <c r="E11" s="14" t="s">
        <v>64</v>
      </c>
      <c r="F11" s="14" t="s">
        <v>150</v>
      </c>
      <c r="G11" s="14" t="s">
        <v>151</v>
      </c>
      <c r="H11" s="26">
        <v>8575799.4</v>
      </c>
      <c r="I11" s="26">
        <v>8575799.4</v>
      </c>
      <c r="J11" s="26">
        <v>2143949.85</v>
      </c>
      <c r="K11" s="26"/>
      <c r="L11" s="26">
        <v>6431849.55</v>
      </c>
      <c r="M11" s="26"/>
      <c r="N11" s="26"/>
      <c r="O11" s="26"/>
      <c r="P11" s="26"/>
      <c r="Q11" s="26"/>
      <c r="R11" s="26"/>
      <c r="S11" s="26"/>
      <c r="T11" s="26"/>
      <c r="U11" s="26"/>
      <c r="V11" s="26"/>
      <c r="W11" s="26"/>
    </row>
    <row r="12" ht="31.4" customHeight="true" spans="1:23">
      <c r="A12" s="116" t="s">
        <v>45</v>
      </c>
      <c r="B12" s="109" t="s">
        <v>146</v>
      </c>
      <c r="C12" s="14" t="s">
        <v>147</v>
      </c>
      <c r="D12" s="14" t="s">
        <v>63</v>
      </c>
      <c r="E12" s="14" t="s">
        <v>64</v>
      </c>
      <c r="F12" s="14" t="s">
        <v>152</v>
      </c>
      <c r="G12" s="14" t="s">
        <v>153</v>
      </c>
      <c r="H12" s="26">
        <v>686911.35</v>
      </c>
      <c r="I12" s="26">
        <v>686911.35</v>
      </c>
      <c r="J12" s="26">
        <v>171727.84</v>
      </c>
      <c r="K12" s="26"/>
      <c r="L12" s="26">
        <v>515183.51</v>
      </c>
      <c r="M12" s="26"/>
      <c r="N12" s="26"/>
      <c r="O12" s="26"/>
      <c r="P12" s="26"/>
      <c r="Q12" s="26"/>
      <c r="R12" s="26"/>
      <c r="S12" s="26"/>
      <c r="T12" s="26"/>
      <c r="U12" s="26"/>
      <c r="V12" s="26"/>
      <c r="W12" s="26"/>
    </row>
    <row r="13" ht="31.4" customHeight="true" spans="1:23">
      <c r="A13" s="116" t="s">
        <v>45</v>
      </c>
      <c r="B13" s="109" t="s">
        <v>154</v>
      </c>
      <c r="C13" s="14" t="s">
        <v>155</v>
      </c>
      <c r="D13" s="14" t="s">
        <v>75</v>
      </c>
      <c r="E13" s="14" t="s">
        <v>76</v>
      </c>
      <c r="F13" s="14" t="s">
        <v>156</v>
      </c>
      <c r="G13" s="14" t="s">
        <v>157</v>
      </c>
      <c r="H13" s="26">
        <v>3083598.17</v>
      </c>
      <c r="I13" s="26">
        <v>3083598.17</v>
      </c>
      <c r="J13" s="26">
        <v>770899.54</v>
      </c>
      <c r="K13" s="26"/>
      <c r="L13" s="26">
        <v>2312698.63</v>
      </c>
      <c r="M13" s="26"/>
      <c r="N13" s="26"/>
      <c r="O13" s="26"/>
      <c r="P13" s="26"/>
      <c r="Q13" s="26"/>
      <c r="R13" s="26"/>
      <c r="S13" s="26"/>
      <c r="T13" s="26"/>
      <c r="U13" s="26"/>
      <c r="V13" s="26"/>
      <c r="W13" s="26"/>
    </row>
    <row r="14" ht="31.4" customHeight="true" spans="1:23">
      <c r="A14" s="116" t="s">
        <v>45</v>
      </c>
      <c r="B14" s="109" t="s">
        <v>154</v>
      </c>
      <c r="C14" s="14" t="s">
        <v>155</v>
      </c>
      <c r="D14" s="14" t="s">
        <v>79</v>
      </c>
      <c r="E14" s="14" t="s">
        <v>78</v>
      </c>
      <c r="F14" s="14" t="s">
        <v>158</v>
      </c>
      <c r="G14" s="14" t="s">
        <v>159</v>
      </c>
      <c r="H14" s="26">
        <v>30311.13</v>
      </c>
      <c r="I14" s="26">
        <v>30311.13</v>
      </c>
      <c r="J14" s="26">
        <v>7577.78</v>
      </c>
      <c r="K14" s="26"/>
      <c r="L14" s="26">
        <v>22733.35</v>
      </c>
      <c r="M14" s="26"/>
      <c r="N14" s="26"/>
      <c r="O14" s="26"/>
      <c r="P14" s="26"/>
      <c r="Q14" s="26"/>
      <c r="R14" s="26"/>
      <c r="S14" s="26"/>
      <c r="T14" s="26"/>
      <c r="U14" s="26"/>
      <c r="V14" s="26"/>
      <c r="W14" s="26"/>
    </row>
    <row r="15" ht="31.4" customHeight="true" spans="1:23">
      <c r="A15" s="116" t="s">
        <v>45</v>
      </c>
      <c r="B15" s="109" t="s">
        <v>154</v>
      </c>
      <c r="C15" s="14" t="s">
        <v>155</v>
      </c>
      <c r="D15" s="14" t="s">
        <v>84</v>
      </c>
      <c r="E15" s="14" t="s">
        <v>85</v>
      </c>
      <c r="F15" s="14" t="s">
        <v>160</v>
      </c>
      <c r="G15" s="14" t="s">
        <v>161</v>
      </c>
      <c r="H15" s="26">
        <v>1927248.86</v>
      </c>
      <c r="I15" s="26">
        <v>1927248.86</v>
      </c>
      <c r="J15" s="26">
        <v>481812.22</v>
      </c>
      <c r="K15" s="26"/>
      <c r="L15" s="26">
        <v>1445436.64</v>
      </c>
      <c r="M15" s="26"/>
      <c r="N15" s="26"/>
      <c r="O15" s="26"/>
      <c r="P15" s="26"/>
      <c r="Q15" s="26"/>
      <c r="R15" s="26"/>
      <c r="S15" s="26"/>
      <c r="T15" s="26"/>
      <c r="U15" s="26"/>
      <c r="V15" s="26"/>
      <c r="W15" s="26"/>
    </row>
    <row r="16" ht="31.4" customHeight="true" spans="1:23">
      <c r="A16" s="116" t="s">
        <v>45</v>
      </c>
      <c r="B16" s="109" t="s">
        <v>154</v>
      </c>
      <c r="C16" s="14" t="s">
        <v>155</v>
      </c>
      <c r="D16" s="14" t="s">
        <v>84</v>
      </c>
      <c r="E16" s="14" t="s">
        <v>85</v>
      </c>
      <c r="F16" s="14" t="s">
        <v>162</v>
      </c>
      <c r="G16" s="14" t="s">
        <v>163</v>
      </c>
      <c r="H16" s="26">
        <v>354690</v>
      </c>
      <c r="I16" s="26">
        <v>354690</v>
      </c>
      <c r="J16" s="26">
        <v>88672.5</v>
      </c>
      <c r="K16" s="26"/>
      <c r="L16" s="26">
        <v>266017.5</v>
      </c>
      <c r="M16" s="26"/>
      <c r="N16" s="26"/>
      <c r="O16" s="26"/>
      <c r="P16" s="26"/>
      <c r="Q16" s="26"/>
      <c r="R16" s="26"/>
      <c r="S16" s="26"/>
      <c r="T16" s="26"/>
      <c r="U16" s="26"/>
      <c r="V16" s="26"/>
      <c r="W16" s="26"/>
    </row>
    <row r="17" ht="31.4" customHeight="true" spans="1:23">
      <c r="A17" s="116" t="s">
        <v>45</v>
      </c>
      <c r="B17" s="109" t="s">
        <v>154</v>
      </c>
      <c r="C17" s="14" t="s">
        <v>155</v>
      </c>
      <c r="D17" s="14" t="s">
        <v>86</v>
      </c>
      <c r="E17" s="14" t="s">
        <v>87</v>
      </c>
      <c r="F17" s="14" t="s">
        <v>164</v>
      </c>
      <c r="G17" s="14" t="s">
        <v>165</v>
      </c>
      <c r="H17" s="26">
        <v>1524617.74</v>
      </c>
      <c r="I17" s="26">
        <v>1524617.74</v>
      </c>
      <c r="J17" s="26">
        <v>381154.44</v>
      </c>
      <c r="K17" s="26"/>
      <c r="L17" s="26">
        <v>1143463.3</v>
      </c>
      <c r="M17" s="26"/>
      <c r="N17" s="26"/>
      <c r="O17" s="26"/>
      <c r="P17" s="26"/>
      <c r="Q17" s="26"/>
      <c r="R17" s="26"/>
      <c r="S17" s="26"/>
      <c r="T17" s="26"/>
      <c r="U17" s="26"/>
      <c r="V17" s="26"/>
      <c r="W17" s="26"/>
    </row>
    <row r="18" ht="31.4" customHeight="true" spans="1:23">
      <c r="A18" s="116" t="s">
        <v>45</v>
      </c>
      <c r="B18" s="109" t="s">
        <v>154</v>
      </c>
      <c r="C18" s="14" t="s">
        <v>155</v>
      </c>
      <c r="D18" s="14" t="s">
        <v>88</v>
      </c>
      <c r="E18" s="14" t="s">
        <v>89</v>
      </c>
      <c r="F18" s="14" t="s">
        <v>158</v>
      </c>
      <c r="G18" s="14" t="s">
        <v>159</v>
      </c>
      <c r="H18" s="26">
        <v>94185</v>
      </c>
      <c r="I18" s="26">
        <v>94185</v>
      </c>
      <c r="J18" s="26">
        <v>94185</v>
      </c>
      <c r="K18" s="26"/>
      <c r="L18" s="26"/>
      <c r="M18" s="26"/>
      <c r="N18" s="26"/>
      <c r="O18" s="26"/>
      <c r="P18" s="26"/>
      <c r="Q18" s="26"/>
      <c r="R18" s="26"/>
      <c r="S18" s="26"/>
      <c r="T18" s="26"/>
      <c r="U18" s="26"/>
      <c r="V18" s="26"/>
      <c r="W18" s="26"/>
    </row>
    <row r="19" ht="31.4" customHeight="true" spans="1:23">
      <c r="A19" s="116" t="s">
        <v>45</v>
      </c>
      <c r="B19" s="109" t="s">
        <v>166</v>
      </c>
      <c r="C19" s="14" t="s">
        <v>95</v>
      </c>
      <c r="D19" s="14" t="s">
        <v>94</v>
      </c>
      <c r="E19" s="14" t="s">
        <v>95</v>
      </c>
      <c r="F19" s="14" t="s">
        <v>167</v>
      </c>
      <c r="G19" s="14" t="s">
        <v>95</v>
      </c>
      <c r="H19" s="26">
        <v>2516898.89</v>
      </c>
      <c r="I19" s="26">
        <v>2516898.89</v>
      </c>
      <c r="J19" s="26">
        <v>629224.72</v>
      </c>
      <c r="K19" s="26"/>
      <c r="L19" s="26">
        <v>1887674.17</v>
      </c>
      <c r="M19" s="26"/>
      <c r="N19" s="26"/>
      <c r="O19" s="26"/>
      <c r="P19" s="26"/>
      <c r="Q19" s="26"/>
      <c r="R19" s="26"/>
      <c r="S19" s="26"/>
      <c r="T19" s="26"/>
      <c r="U19" s="26"/>
      <c r="V19" s="26"/>
      <c r="W19" s="26"/>
    </row>
    <row r="20" ht="31.4" customHeight="true" spans="1:23">
      <c r="A20" s="116" t="s">
        <v>45</v>
      </c>
      <c r="B20" s="109" t="s">
        <v>168</v>
      </c>
      <c r="C20" s="14" t="s">
        <v>169</v>
      </c>
      <c r="D20" s="14" t="s">
        <v>63</v>
      </c>
      <c r="E20" s="14" t="s">
        <v>64</v>
      </c>
      <c r="F20" s="14" t="s">
        <v>170</v>
      </c>
      <c r="G20" s="14" t="s">
        <v>171</v>
      </c>
      <c r="H20" s="26">
        <v>400000</v>
      </c>
      <c r="I20" s="26">
        <v>400000</v>
      </c>
      <c r="J20" s="26"/>
      <c r="K20" s="26"/>
      <c r="L20" s="26">
        <v>400000</v>
      </c>
      <c r="M20" s="26"/>
      <c r="N20" s="26"/>
      <c r="O20" s="26"/>
      <c r="P20" s="26"/>
      <c r="Q20" s="26"/>
      <c r="R20" s="26"/>
      <c r="S20" s="26"/>
      <c r="T20" s="26"/>
      <c r="U20" s="26"/>
      <c r="V20" s="26"/>
      <c r="W20" s="26"/>
    </row>
    <row r="21" ht="31.4" customHeight="true" spans="1:23">
      <c r="A21" s="116" t="s">
        <v>45</v>
      </c>
      <c r="B21" s="109" t="s">
        <v>172</v>
      </c>
      <c r="C21" s="14" t="s">
        <v>125</v>
      </c>
      <c r="D21" s="14" t="s">
        <v>63</v>
      </c>
      <c r="E21" s="14" t="s">
        <v>64</v>
      </c>
      <c r="F21" s="14" t="s">
        <v>173</v>
      </c>
      <c r="G21" s="14" t="s">
        <v>125</v>
      </c>
      <c r="H21" s="26">
        <v>40000</v>
      </c>
      <c r="I21" s="26">
        <v>40000</v>
      </c>
      <c r="J21" s="26">
        <v>10000</v>
      </c>
      <c r="K21" s="26"/>
      <c r="L21" s="26">
        <v>30000</v>
      </c>
      <c r="M21" s="26"/>
      <c r="N21" s="26"/>
      <c r="O21" s="26"/>
      <c r="P21" s="26"/>
      <c r="Q21" s="26"/>
      <c r="R21" s="26"/>
      <c r="S21" s="26"/>
      <c r="T21" s="26"/>
      <c r="U21" s="26"/>
      <c r="V21" s="26"/>
      <c r="W21" s="26"/>
    </row>
    <row r="22" ht="31.4" customHeight="true" spans="1:23">
      <c r="A22" s="116" t="s">
        <v>45</v>
      </c>
      <c r="B22" s="109" t="s">
        <v>174</v>
      </c>
      <c r="C22" s="14" t="s">
        <v>175</v>
      </c>
      <c r="D22" s="14" t="s">
        <v>63</v>
      </c>
      <c r="E22" s="14" t="s">
        <v>64</v>
      </c>
      <c r="F22" s="14" t="s">
        <v>176</v>
      </c>
      <c r="G22" s="14" t="s">
        <v>177</v>
      </c>
      <c r="H22" s="26">
        <v>1623510</v>
      </c>
      <c r="I22" s="26">
        <v>1623510</v>
      </c>
      <c r="J22" s="26">
        <v>405877.5</v>
      </c>
      <c r="K22" s="26"/>
      <c r="L22" s="26">
        <v>1217632.5</v>
      </c>
      <c r="M22" s="26"/>
      <c r="N22" s="26"/>
      <c r="O22" s="26"/>
      <c r="P22" s="26"/>
      <c r="Q22" s="26"/>
      <c r="R22" s="26"/>
      <c r="S22" s="26"/>
      <c r="T22" s="26"/>
      <c r="U22" s="26"/>
      <c r="V22" s="26"/>
      <c r="W22" s="26"/>
    </row>
    <row r="23" ht="31.4" customHeight="true" spans="1:23">
      <c r="A23" s="116" t="s">
        <v>45</v>
      </c>
      <c r="B23" s="109" t="s">
        <v>178</v>
      </c>
      <c r="C23" s="14" t="s">
        <v>179</v>
      </c>
      <c r="D23" s="14" t="s">
        <v>63</v>
      </c>
      <c r="E23" s="14" t="s">
        <v>64</v>
      </c>
      <c r="F23" s="14" t="s">
        <v>180</v>
      </c>
      <c r="G23" s="14" t="s">
        <v>179</v>
      </c>
      <c r="H23" s="26">
        <v>400622.78</v>
      </c>
      <c r="I23" s="26">
        <v>400622.78</v>
      </c>
      <c r="J23" s="26">
        <v>100155.7</v>
      </c>
      <c r="K23" s="26"/>
      <c r="L23" s="26">
        <v>300467.08</v>
      </c>
      <c r="M23" s="26"/>
      <c r="N23" s="26"/>
      <c r="O23" s="26"/>
      <c r="P23" s="26"/>
      <c r="Q23" s="26"/>
      <c r="R23" s="26"/>
      <c r="S23" s="26"/>
      <c r="T23" s="26"/>
      <c r="U23" s="26"/>
      <c r="V23" s="26"/>
      <c r="W23" s="26"/>
    </row>
    <row r="24" ht="31.4" customHeight="true" spans="1:23">
      <c r="A24" s="116" t="s">
        <v>45</v>
      </c>
      <c r="B24" s="109" t="s">
        <v>181</v>
      </c>
      <c r="C24" s="14" t="s">
        <v>182</v>
      </c>
      <c r="D24" s="14" t="s">
        <v>63</v>
      </c>
      <c r="E24" s="14" t="s">
        <v>64</v>
      </c>
      <c r="F24" s="14" t="s">
        <v>183</v>
      </c>
      <c r="G24" s="14" t="s">
        <v>184</v>
      </c>
      <c r="H24" s="26">
        <v>328166.69</v>
      </c>
      <c r="I24" s="26">
        <v>328166.69</v>
      </c>
      <c r="J24" s="26"/>
      <c r="K24" s="26"/>
      <c r="L24" s="26">
        <v>328166.69</v>
      </c>
      <c r="M24" s="26"/>
      <c r="N24" s="26"/>
      <c r="O24" s="26"/>
      <c r="P24" s="26"/>
      <c r="Q24" s="26"/>
      <c r="R24" s="26"/>
      <c r="S24" s="26"/>
      <c r="T24" s="26"/>
      <c r="U24" s="26"/>
      <c r="V24" s="26"/>
      <c r="W24" s="26"/>
    </row>
    <row r="25" ht="31.4" customHeight="true" spans="1:23">
      <c r="A25" s="116" t="s">
        <v>45</v>
      </c>
      <c r="B25" s="109" t="s">
        <v>181</v>
      </c>
      <c r="C25" s="14" t="s">
        <v>182</v>
      </c>
      <c r="D25" s="14" t="s">
        <v>63</v>
      </c>
      <c r="E25" s="14" t="s">
        <v>64</v>
      </c>
      <c r="F25" s="14" t="s">
        <v>185</v>
      </c>
      <c r="G25" s="14" t="s">
        <v>186</v>
      </c>
      <c r="H25" s="26">
        <v>80000</v>
      </c>
      <c r="I25" s="26">
        <v>80000</v>
      </c>
      <c r="J25" s="26">
        <v>20000</v>
      </c>
      <c r="K25" s="26"/>
      <c r="L25" s="26">
        <v>60000</v>
      </c>
      <c r="M25" s="26"/>
      <c r="N25" s="26"/>
      <c r="O25" s="26"/>
      <c r="P25" s="26"/>
      <c r="Q25" s="26"/>
      <c r="R25" s="26"/>
      <c r="S25" s="26"/>
      <c r="T25" s="26"/>
      <c r="U25" s="26"/>
      <c r="V25" s="26"/>
      <c r="W25" s="26"/>
    </row>
    <row r="26" ht="31.4" customHeight="true" spans="1:23">
      <c r="A26" s="116" t="s">
        <v>45</v>
      </c>
      <c r="B26" s="109" t="s">
        <v>181</v>
      </c>
      <c r="C26" s="14" t="s">
        <v>182</v>
      </c>
      <c r="D26" s="14" t="s">
        <v>63</v>
      </c>
      <c r="E26" s="14" t="s">
        <v>64</v>
      </c>
      <c r="F26" s="14" t="s">
        <v>187</v>
      </c>
      <c r="G26" s="14" t="s">
        <v>188</v>
      </c>
      <c r="H26" s="26">
        <v>120000</v>
      </c>
      <c r="I26" s="26">
        <v>120000</v>
      </c>
      <c r="J26" s="26">
        <v>30000</v>
      </c>
      <c r="K26" s="26"/>
      <c r="L26" s="26">
        <v>90000</v>
      </c>
      <c r="M26" s="26"/>
      <c r="N26" s="26"/>
      <c r="O26" s="26"/>
      <c r="P26" s="26"/>
      <c r="Q26" s="26"/>
      <c r="R26" s="26"/>
      <c r="S26" s="26"/>
      <c r="T26" s="26"/>
      <c r="U26" s="26"/>
      <c r="V26" s="26"/>
      <c r="W26" s="26"/>
    </row>
    <row r="27" ht="31.4" customHeight="true" spans="1:23">
      <c r="A27" s="116" t="s">
        <v>45</v>
      </c>
      <c r="B27" s="109" t="s">
        <v>181</v>
      </c>
      <c r="C27" s="14" t="s">
        <v>182</v>
      </c>
      <c r="D27" s="14" t="s">
        <v>63</v>
      </c>
      <c r="E27" s="14" t="s">
        <v>64</v>
      </c>
      <c r="F27" s="14" t="s">
        <v>189</v>
      </c>
      <c r="G27" s="14" t="s">
        <v>190</v>
      </c>
      <c r="H27" s="26">
        <v>38000</v>
      </c>
      <c r="I27" s="26">
        <v>38000</v>
      </c>
      <c r="J27" s="26">
        <v>9500</v>
      </c>
      <c r="K27" s="26"/>
      <c r="L27" s="26">
        <v>28500</v>
      </c>
      <c r="M27" s="26"/>
      <c r="N27" s="26"/>
      <c r="O27" s="26"/>
      <c r="P27" s="26"/>
      <c r="Q27" s="26"/>
      <c r="R27" s="26"/>
      <c r="S27" s="26"/>
      <c r="T27" s="26"/>
      <c r="U27" s="26"/>
      <c r="V27" s="26"/>
      <c r="W27" s="26"/>
    </row>
    <row r="28" ht="31.4" customHeight="true" spans="1:23">
      <c r="A28" s="116" t="s">
        <v>45</v>
      </c>
      <c r="B28" s="109" t="s">
        <v>181</v>
      </c>
      <c r="C28" s="14" t="s">
        <v>182</v>
      </c>
      <c r="D28" s="14" t="s">
        <v>63</v>
      </c>
      <c r="E28" s="14" t="s">
        <v>64</v>
      </c>
      <c r="F28" s="14" t="s">
        <v>191</v>
      </c>
      <c r="G28" s="14" t="s">
        <v>192</v>
      </c>
      <c r="H28" s="26">
        <v>819700</v>
      </c>
      <c r="I28" s="26">
        <v>819700</v>
      </c>
      <c r="J28" s="26"/>
      <c r="K28" s="26"/>
      <c r="L28" s="26">
        <v>819700</v>
      </c>
      <c r="M28" s="26"/>
      <c r="N28" s="26"/>
      <c r="O28" s="26"/>
      <c r="P28" s="26"/>
      <c r="Q28" s="26"/>
      <c r="R28" s="26"/>
      <c r="S28" s="26"/>
      <c r="T28" s="26"/>
      <c r="U28" s="26"/>
      <c r="V28" s="26"/>
      <c r="W28" s="26"/>
    </row>
    <row r="29" ht="31.4" customHeight="true" spans="1:23">
      <c r="A29" s="116" t="s">
        <v>45</v>
      </c>
      <c r="B29" s="109" t="s">
        <v>181</v>
      </c>
      <c r="C29" s="14" t="s">
        <v>182</v>
      </c>
      <c r="D29" s="14" t="s">
        <v>63</v>
      </c>
      <c r="E29" s="14" t="s">
        <v>64</v>
      </c>
      <c r="F29" s="14" t="s">
        <v>193</v>
      </c>
      <c r="G29" s="14" t="s">
        <v>194</v>
      </c>
      <c r="H29" s="26">
        <v>80000</v>
      </c>
      <c r="I29" s="26">
        <v>80000</v>
      </c>
      <c r="J29" s="26">
        <v>20000</v>
      </c>
      <c r="K29" s="26"/>
      <c r="L29" s="26">
        <v>60000</v>
      </c>
      <c r="M29" s="26"/>
      <c r="N29" s="26"/>
      <c r="O29" s="26"/>
      <c r="P29" s="26"/>
      <c r="Q29" s="26"/>
      <c r="R29" s="26"/>
      <c r="S29" s="26"/>
      <c r="T29" s="26"/>
      <c r="U29" s="26"/>
      <c r="V29" s="26"/>
      <c r="W29" s="26"/>
    </row>
    <row r="30" ht="31.4" customHeight="true" spans="1:23">
      <c r="A30" s="116" t="s">
        <v>45</v>
      </c>
      <c r="B30" s="109" t="s">
        <v>181</v>
      </c>
      <c r="C30" s="14" t="s">
        <v>182</v>
      </c>
      <c r="D30" s="14" t="s">
        <v>63</v>
      </c>
      <c r="E30" s="14" t="s">
        <v>64</v>
      </c>
      <c r="F30" s="14" t="s">
        <v>195</v>
      </c>
      <c r="G30" s="14" t="s">
        <v>196</v>
      </c>
      <c r="H30" s="26">
        <v>290000</v>
      </c>
      <c r="I30" s="26">
        <v>290000</v>
      </c>
      <c r="J30" s="26">
        <v>72500</v>
      </c>
      <c r="K30" s="26"/>
      <c r="L30" s="26">
        <v>217500</v>
      </c>
      <c r="M30" s="26"/>
      <c r="N30" s="26"/>
      <c r="O30" s="26"/>
      <c r="P30" s="26"/>
      <c r="Q30" s="26"/>
      <c r="R30" s="26"/>
      <c r="S30" s="26"/>
      <c r="T30" s="26"/>
      <c r="U30" s="26"/>
      <c r="V30" s="26"/>
      <c r="W30" s="26"/>
    </row>
    <row r="31" ht="31.4" customHeight="true" spans="1:23">
      <c r="A31" s="116" t="s">
        <v>45</v>
      </c>
      <c r="B31" s="109" t="s">
        <v>181</v>
      </c>
      <c r="C31" s="14" t="s">
        <v>182</v>
      </c>
      <c r="D31" s="14" t="s">
        <v>63</v>
      </c>
      <c r="E31" s="14" t="s">
        <v>64</v>
      </c>
      <c r="F31" s="14" t="s">
        <v>197</v>
      </c>
      <c r="G31" s="14" t="s">
        <v>198</v>
      </c>
      <c r="H31" s="26">
        <v>78000</v>
      </c>
      <c r="I31" s="26">
        <v>78000</v>
      </c>
      <c r="J31" s="26">
        <v>19500</v>
      </c>
      <c r="K31" s="26"/>
      <c r="L31" s="26">
        <v>58500</v>
      </c>
      <c r="M31" s="26"/>
      <c r="N31" s="26"/>
      <c r="O31" s="26"/>
      <c r="P31" s="26"/>
      <c r="Q31" s="26"/>
      <c r="R31" s="26"/>
      <c r="S31" s="26"/>
      <c r="T31" s="26"/>
      <c r="U31" s="26"/>
      <c r="V31" s="26"/>
      <c r="W31" s="26"/>
    </row>
    <row r="32" ht="31.4" customHeight="true" spans="1:23">
      <c r="A32" s="116" t="s">
        <v>45</v>
      </c>
      <c r="B32" s="109" t="s">
        <v>181</v>
      </c>
      <c r="C32" s="14" t="s">
        <v>182</v>
      </c>
      <c r="D32" s="14" t="s">
        <v>63</v>
      </c>
      <c r="E32" s="14" t="s">
        <v>64</v>
      </c>
      <c r="F32" s="14" t="s">
        <v>199</v>
      </c>
      <c r="G32" s="14" t="s">
        <v>200</v>
      </c>
      <c r="H32" s="26">
        <v>50000</v>
      </c>
      <c r="I32" s="26">
        <v>50000</v>
      </c>
      <c r="J32" s="26">
        <v>12500</v>
      </c>
      <c r="K32" s="26"/>
      <c r="L32" s="26">
        <v>37500</v>
      </c>
      <c r="M32" s="26"/>
      <c r="N32" s="26"/>
      <c r="O32" s="26"/>
      <c r="P32" s="26"/>
      <c r="Q32" s="26"/>
      <c r="R32" s="26"/>
      <c r="S32" s="26"/>
      <c r="T32" s="26"/>
      <c r="U32" s="26"/>
      <c r="V32" s="26"/>
      <c r="W32" s="26"/>
    </row>
    <row r="33" ht="31.4" customHeight="true" spans="1:23">
      <c r="A33" s="116" t="s">
        <v>45</v>
      </c>
      <c r="B33" s="109" t="s">
        <v>181</v>
      </c>
      <c r="C33" s="14" t="s">
        <v>182</v>
      </c>
      <c r="D33" s="14" t="s">
        <v>63</v>
      </c>
      <c r="E33" s="14" t="s">
        <v>64</v>
      </c>
      <c r="F33" s="14" t="s">
        <v>201</v>
      </c>
      <c r="G33" s="14" t="s">
        <v>202</v>
      </c>
      <c r="H33" s="26">
        <v>10000</v>
      </c>
      <c r="I33" s="26">
        <v>10000</v>
      </c>
      <c r="J33" s="26">
        <v>2500</v>
      </c>
      <c r="K33" s="26"/>
      <c r="L33" s="26">
        <v>7500</v>
      </c>
      <c r="M33" s="26"/>
      <c r="N33" s="26"/>
      <c r="O33" s="26"/>
      <c r="P33" s="26"/>
      <c r="Q33" s="26"/>
      <c r="R33" s="26"/>
      <c r="S33" s="26"/>
      <c r="T33" s="26"/>
      <c r="U33" s="26"/>
      <c r="V33" s="26"/>
      <c r="W33" s="26"/>
    </row>
    <row r="34" ht="31.4" customHeight="true" spans="1:23">
      <c r="A34" s="116" t="s">
        <v>45</v>
      </c>
      <c r="B34" s="109" t="s">
        <v>181</v>
      </c>
      <c r="C34" s="14" t="s">
        <v>182</v>
      </c>
      <c r="D34" s="14" t="s">
        <v>63</v>
      </c>
      <c r="E34" s="14" t="s">
        <v>64</v>
      </c>
      <c r="F34" s="14" t="s">
        <v>203</v>
      </c>
      <c r="G34" s="14" t="s">
        <v>204</v>
      </c>
      <c r="H34" s="26">
        <v>80000</v>
      </c>
      <c r="I34" s="26">
        <v>80000</v>
      </c>
      <c r="J34" s="26">
        <v>20000</v>
      </c>
      <c r="K34" s="26"/>
      <c r="L34" s="26">
        <v>60000</v>
      </c>
      <c r="M34" s="26"/>
      <c r="N34" s="26"/>
      <c r="O34" s="26"/>
      <c r="P34" s="26"/>
      <c r="Q34" s="26"/>
      <c r="R34" s="26"/>
      <c r="S34" s="26"/>
      <c r="T34" s="26"/>
      <c r="U34" s="26"/>
      <c r="V34" s="26"/>
      <c r="W34" s="26"/>
    </row>
    <row r="35" ht="31.4" customHeight="true" spans="1:23">
      <c r="A35" s="116" t="s">
        <v>45</v>
      </c>
      <c r="B35" s="109" t="s">
        <v>181</v>
      </c>
      <c r="C35" s="14" t="s">
        <v>182</v>
      </c>
      <c r="D35" s="14" t="s">
        <v>63</v>
      </c>
      <c r="E35" s="14" t="s">
        <v>64</v>
      </c>
      <c r="F35" s="14" t="s">
        <v>176</v>
      </c>
      <c r="G35" s="14" t="s">
        <v>177</v>
      </c>
      <c r="H35" s="26">
        <v>154620</v>
      </c>
      <c r="I35" s="26">
        <v>154620</v>
      </c>
      <c r="J35" s="26">
        <v>38655</v>
      </c>
      <c r="K35" s="26"/>
      <c r="L35" s="26">
        <v>115965</v>
      </c>
      <c r="M35" s="26"/>
      <c r="N35" s="26"/>
      <c r="O35" s="26"/>
      <c r="P35" s="26"/>
      <c r="Q35" s="26"/>
      <c r="R35" s="26"/>
      <c r="S35" s="26"/>
      <c r="T35" s="26"/>
      <c r="U35" s="26"/>
      <c r="V35" s="26"/>
      <c r="W35" s="26"/>
    </row>
    <row r="36" ht="31.4" customHeight="true" spans="1:23">
      <c r="A36" s="116" t="s">
        <v>45</v>
      </c>
      <c r="B36" s="109" t="s">
        <v>181</v>
      </c>
      <c r="C36" s="14" t="s">
        <v>182</v>
      </c>
      <c r="D36" s="14" t="s">
        <v>63</v>
      </c>
      <c r="E36" s="14" t="s">
        <v>64</v>
      </c>
      <c r="F36" s="14" t="s">
        <v>205</v>
      </c>
      <c r="G36" s="14" t="s">
        <v>206</v>
      </c>
      <c r="H36" s="26">
        <v>1267558.27</v>
      </c>
      <c r="I36" s="26">
        <v>1267558.27</v>
      </c>
      <c r="J36" s="26"/>
      <c r="K36" s="26"/>
      <c r="L36" s="26">
        <v>1267558.27</v>
      </c>
      <c r="M36" s="26"/>
      <c r="N36" s="26"/>
      <c r="O36" s="26"/>
      <c r="P36" s="26"/>
      <c r="Q36" s="26"/>
      <c r="R36" s="26"/>
      <c r="S36" s="26"/>
      <c r="T36" s="26"/>
      <c r="U36" s="26"/>
      <c r="V36" s="26"/>
      <c r="W36" s="26"/>
    </row>
    <row r="37" ht="31.4" customHeight="true" spans="1:23">
      <c r="A37" s="116" t="s">
        <v>45</v>
      </c>
      <c r="B37" s="109" t="s">
        <v>181</v>
      </c>
      <c r="C37" s="14" t="s">
        <v>182</v>
      </c>
      <c r="D37" s="14" t="s">
        <v>63</v>
      </c>
      <c r="E37" s="14" t="s">
        <v>64</v>
      </c>
      <c r="F37" s="14" t="s">
        <v>207</v>
      </c>
      <c r="G37" s="14" t="s">
        <v>208</v>
      </c>
      <c r="H37" s="26">
        <v>200000</v>
      </c>
      <c r="I37" s="26">
        <v>200000</v>
      </c>
      <c r="J37" s="26"/>
      <c r="K37" s="26"/>
      <c r="L37" s="26">
        <v>200000</v>
      </c>
      <c r="M37" s="26"/>
      <c r="N37" s="26"/>
      <c r="O37" s="26"/>
      <c r="P37" s="26"/>
      <c r="Q37" s="26"/>
      <c r="R37" s="26"/>
      <c r="S37" s="26"/>
      <c r="T37" s="26"/>
      <c r="U37" s="26"/>
      <c r="V37" s="26"/>
      <c r="W37" s="26"/>
    </row>
    <row r="38" ht="31.4" customHeight="true" spans="1:23">
      <c r="A38" s="116" t="s">
        <v>45</v>
      </c>
      <c r="B38" s="109" t="s">
        <v>181</v>
      </c>
      <c r="C38" s="14" t="s">
        <v>182</v>
      </c>
      <c r="D38" s="14" t="s">
        <v>73</v>
      </c>
      <c r="E38" s="14" t="s">
        <v>74</v>
      </c>
      <c r="F38" s="14" t="s">
        <v>205</v>
      </c>
      <c r="G38" s="14" t="s">
        <v>206</v>
      </c>
      <c r="H38" s="26">
        <v>66510</v>
      </c>
      <c r="I38" s="26">
        <v>66510</v>
      </c>
      <c r="J38" s="26">
        <v>16627.5</v>
      </c>
      <c r="K38" s="26"/>
      <c r="L38" s="26">
        <v>49882.5</v>
      </c>
      <c r="M38" s="26"/>
      <c r="N38" s="26"/>
      <c r="O38" s="26"/>
      <c r="P38" s="26"/>
      <c r="Q38" s="26"/>
      <c r="R38" s="26"/>
      <c r="S38" s="26"/>
      <c r="T38" s="26"/>
      <c r="U38" s="26"/>
      <c r="V38" s="26"/>
      <c r="W38" s="26"/>
    </row>
    <row r="39" ht="31.4" customHeight="true" spans="1:23">
      <c r="A39" s="116" t="s">
        <v>45</v>
      </c>
      <c r="B39" s="109" t="s">
        <v>209</v>
      </c>
      <c r="C39" s="14" t="s">
        <v>210</v>
      </c>
      <c r="D39" s="14" t="s">
        <v>63</v>
      </c>
      <c r="E39" s="14" t="s">
        <v>64</v>
      </c>
      <c r="F39" s="14" t="s">
        <v>152</v>
      </c>
      <c r="G39" s="14" t="s">
        <v>153</v>
      </c>
      <c r="H39" s="26">
        <v>4116924</v>
      </c>
      <c r="I39" s="26">
        <v>4116924</v>
      </c>
      <c r="J39" s="26">
        <v>1029231</v>
      </c>
      <c r="K39" s="26"/>
      <c r="L39" s="26">
        <v>3087693</v>
      </c>
      <c r="M39" s="26"/>
      <c r="N39" s="26"/>
      <c r="O39" s="26"/>
      <c r="P39" s="26"/>
      <c r="Q39" s="26"/>
      <c r="R39" s="26"/>
      <c r="S39" s="26"/>
      <c r="T39" s="26"/>
      <c r="U39" s="26"/>
      <c r="V39" s="26"/>
      <c r="W39" s="26"/>
    </row>
    <row r="40" ht="31.4" customHeight="true" spans="1:23">
      <c r="A40" s="116" t="s">
        <v>45</v>
      </c>
      <c r="B40" s="109" t="s">
        <v>211</v>
      </c>
      <c r="C40" s="14" t="s">
        <v>147</v>
      </c>
      <c r="D40" s="14" t="s">
        <v>63</v>
      </c>
      <c r="E40" s="14" t="s">
        <v>64</v>
      </c>
      <c r="F40" s="14" t="s">
        <v>148</v>
      </c>
      <c r="G40" s="14" t="s">
        <v>149</v>
      </c>
      <c r="H40" s="26">
        <v>480765.6</v>
      </c>
      <c r="I40" s="26">
        <v>480765.6</v>
      </c>
      <c r="J40" s="26">
        <v>120191.4</v>
      </c>
      <c r="K40" s="26"/>
      <c r="L40" s="26">
        <v>360574.2</v>
      </c>
      <c r="M40" s="26"/>
      <c r="N40" s="26"/>
      <c r="O40" s="26"/>
      <c r="P40" s="26"/>
      <c r="Q40" s="26"/>
      <c r="R40" s="26"/>
      <c r="S40" s="26"/>
      <c r="T40" s="26"/>
      <c r="U40" s="26"/>
      <c r="V40" s="26"/>
      <c r="W40" s="26"/>
    </row>
    <row r="41" ht="31.4" customHeight="true" spans="1:23">
      <c r="A41" s="116" t="s">
        <v>45</v>
      </c>
      <c r="B41" s="109" t="s">
        <v>211</v>
      </c>
      <c r="C41" s="14" t="s">
        <v>147</v>
      </c>
      <c r="D41" s="14" t="s">
        <v>63</v>
      </c>
      <c r="E41" s="14" t="s">
        <v>64</v>
      </c>
      <c r="F41" s="14" t="s">
        <v>150</v>
      </c>
      <c r="G41" s="14" t="s">
        <v>151</v>
      </c>
      <c r="H41" s="26">
        <v>557550</v>
      </c>
      <c r="I41" s="26">
        <v>557550</v>
      </c>
      <c r="J41" s="26">
        <v>139387.5</v>
      </c>
      <c r="K41" s="26"/>
      <c r="L41" s="26">
        <v>418162.5</v>
      </c>
      <c r="M41" s="26"/>
      <c r="N41" s="26"/>
      <c r="O41" s="26"/>
      <c r="P41" s="26"/>
      <c r="Q41" s="26"/>
      <c r="R41" s="26"/>
      <c r="S41" s="26"/>
      <c r="T41" s="26"/>
      <c r="U41" s="26"/>
      <c r="V41" s="26"/>
      <c r="W41" s="26"/>
    </row>
    <row r="42" ht="31.4" customHeight="true" spans="1:23">
      <c r="A42" s="116" t="s">
        <v>45</v>
      </c>
      <c r="B42" s="109" t="s">
        <v>211</v>
      </c>
      <c r="C42" s="14" t="s">
        <v>147</v>
      </c>
      <c r="D42" s="14" t="s">
        <v>63</v>
      </c>
      <c r="E42" s="14" t="s">
        <v>64</v>
      </c>
      <c r="F42" s="14" t="s">
        <v>152</v>
      </c>
      <c r="G42" s="14" t="s">
        <v>153</v>
      </c>
      <c r="H42" s="26">
        <v>43063.8</v>
      </c>
      <c r="I42" s="26">
        <v>43063.8</v>
      </c>
      <c r="J42" s="26">
        <v>10765.95</v>
      </c>
      <c r="K42" s="26"/>
      <c r="L42" s="26">
        <v>32297.85</v>
      </c>
      <c r="M42" s="26"/>
      <c r="N42" s="26"/>
      <c r="O42" s="26"/>
      <c r="P42" s="26"/>
      <c r="Q42" s="26"/>
      <c r="R42" s="26"/>
      <c r="S42" s="26"/>
      <c r="T42" s="26"/>
      <c r="U42" s="26"/>
      <c r="V42" s="26"/>
      <c r="W42" s="26"/>
    </row>
    <row r="43" ht="31.4" customHeight="true" spans="1:23">
      <c r="A43" s="116" t="s">
        <v>45</v>
      </c>
      <c r="B43" s="109" t="s">
        <v>212</v>
      </c>
      <c r="C43" s="14" t="s">
        <v>155</v>
      </c>
      <c r="D43" s="14" t="s">
        <v>75</v>
      </c>
      <c r="E43" s="14" t="s">
        <v>76</v>
      </c>
      <c r="F43" s="14" t="s">
        <v>156</v>
      </c>
      <c r="G43" s="14" t="s">
        <v>157</v>
      </c>
      <c r="H43" s="26">
        <v>196551.26</v>
      </c>
      <c r="I43" s="26">
        <v>196551.26</v>
      </c>
      <c r="J43" s="26">
        <v>49137.82</v>
      </c>
      <c r="K43" s="26"/>
      <c r="L43" s="26">
        <v>147413.44</v>
      </c>
      <c r="M43" s="26"/>
      <c r="N43" s="26"/>
      <c r="O43" s="26"/>
      <c r="P43" s="26"/>
      <c r="Q43" s="26"/>
      <c r="R43" s="26"/>
      <c r="S43" s="26"/>
      <c r="T43" s="26"/>
      <c r="U43" s="26"/>
      <c r="V43" s="26"/>
      <c r="W43" s="26"/>
    </row>
    <row r="44" ht="31.4" customHeight="true" spans="1:23">
      <c r="A44" s="116" t="s">
        <v>45</v>
      </c>
      <c r="B44" s="109" t="s">
        <v>212</v>
      </c>
      <c r="C44" s="14" t="s">
        <v>155</v>
      </c>
      <c r="D44" s="14" t="s">
        <v>79</v>
      </c>
      <c r="E44" s="14" t="s">
        <v>78</v>
      </c>
      <c r="F44" s="14" t="s">
        <v>158</v>
      </c>
      <c r="G44" s="14" t="s">
        <v>159</v>
      </c>
      <c r="H44" s="26">
        <v>1930.46</v>
      </c>
      <c r="I44" s="26">
        <v>1930.46</v>
      </c>
      <c r="J44" s="26">
        <v>482.62</v>
      </c>
      <c r="K44" s="26"/>
      <c r="L44" s="26">
        <v>1447.84</v>
      </c>
      <c r="M44" s="26"/>
      <c r="N44" s="26"/>
      <c r="O44" s="26"/>
      <c r="P44" s="26"/>
      <c r="Q44" s="26"/>
      <c r="R44" s="26"/>
      <c r="S44" s="26"/>
      <c r="T44" s="26"/>
      <c r="U44" s="26"/>
      <c r="V44" s="26"/>
      <c r="W44" s="26"/>
    </row>
    <row r="45" ht="31.4" customHeight="true" spans="1:23">
      <c r="A45" s="116" t="s">
        <v>45</v>
      </c>
      <c r="B45" s="109" t="s">
        <v>212</v>
      </c>
      <c r="C45" s="14" t="s">
        <v>155</v>
      </c>
      <c r="D45" s="14" t="s">
        <v>84</v>
      </c>
      <c r="E45" s="14" t="s">
        <v>85</v>
      </c>
      <c r="F45" s="14" t="s">
        <v>160</v>
      </c>
      <c r="G45" s="14" t="s">
        <v>161</v>
      </c>
      <c r="H45" s="26">
        <v>122844.54</v>
      </c>
      <c r="I45" s="26">
        <v>122844.54</v>
      </c>
      <c r="J45" s="26">
        <v>30711.14</v>
      </c>
      <c r="K45" s="26"/>
      <c r="L45" s="26">
        <v>92133.4</v>
      </c>
      <c r="M45" s="26"/>
      <c r="N45" s="26"/>
      <c r="O45" s="26"/>
      <c r="P45" s="26"/>
      <c r="Q45" s="26"/>
      <c r="R45" s="26"/>
      <c r="S45" s="26"/>
      <c r="T45" s="26"/>
      <c r="U45" s="26"/>
      <c r="V45" s="26"/>
      <c r="W45" s="26"/>
    </row>
    <row r="46" ht="31.4" customHeight="true" spans="1:23">
      <c r="A46" s="116" t="s">
        <v>45</v>
      </c>
      <c r="B46" s="109" t="s">
        <v>212</v>
      </c>
      <c r="C46" s="14" t="s">
        <v>155</v>
      </c>
      <c r="D46" s="14" t="s">
        <v>86</v>
      </c>
      <c r="E46" s="14" t="s">
        <v>87</v>
      </c>
      <c r="F46" s="14" t="s">
        <v>164</v>
      </c>
      <c r="G46" s="14" t="s">
        <v>165</v>
      </c>
      <c r="H46" s="26">
        <v>61422.27</v>
      </c>
      <c r="I46" s="26">
        <v>61422.27</v>
      </c>
      <c r="J46" s="26">
        <v>15355.57</v>
      </c>
      <c r="K46" s="26"/>
      <c r="L46" s="26">
        <v>46066.7</v>
      </c>
      <c r="M46" s="26"/>
      <c r="N46" s="26"/>
      <c r="O46" s="26"/>
      <c r="P46" s="26"/>
      <c r="Q46" s="26"/>
      <c r="R46" s="26"/>
      <c r="S46" s="26"/>
      <c r="T46" s="26"/>
      <c r="U46" s="26"/>
      <c r="V46" s="26"/>
      <c r="W46" s="26"/>
    </row>
    <row r="47" ht="31.4" customHeight="true" spans="1:23">
      <c r="A47" s="116" t="s">
        <v>45</v>
      </c>
      <c r="B47" s="109" t="s">
        <v>212</v>
      </c>
      <c r="C47" s="14" t="s">
        <v>155</v>
      </c>
      <c r="D47" s="14" t="s">
        <v>88</v>
      </c>
      <c r="E47" s="14" t="s">
        <v>89</v>
      </c>
      <c r="F47" s="14" t="s">
        <v>158</v>
      </c>
      <c r="G47" s="14" t="s">
        <v>159</v>
      </c>
      <c r="H47" s="26">
        <v>3276</v>
      </c>
      <c r="I47" s="26">
        <v>3276</v>
      </c>
      <c r="J47" s="26">
        <v>3276</v>
      </c>
      <c r="K47" s="26"/>
      <c r="L47" s="26"/>
      <c r="M47" s="26"/>
      <c r="N47" s="26"/>
      <c r="O47" s="26"/>
      <c r="P47" s="26"/>
      <c r="Q47" s="26"/>
      <c r="R47" s="26"/>
      <c r="S47" s="26"/>
      <c r="T47" s="26"/>
      <c r="U47" s="26"/>
      <c r="V47" s="26"/>
      <c r="W47" s="26"/>
    </row>
    <row r="48" ht="31.4" customHeight="true" spans="1:23">
      <c r="A48" s="116" t="s">
        <v>45</v>
      </c>
      <c r="B48" s="109" t="s">
        <v>213</v>
      </c>
      <c r="C48" s="14" t="s">
        <v>95</v>
      </c>
      <c r="D48" s="14" t="s">
        <v>94</v>
      </c>
      <c r="E48" s="14" t="s">
        <v>95</v>
      </c>
      <c r="F48" s="14" t="s">
        <v>167</v>
      </c>
      <c r="G48" s="14" t="s">
        <v>95</v>
      </c>
      <c r="H48" s="26">
        <v>158787.34</v>
      </c>
      <c r="I48" s="26">
        <v>158787.34</v>
      </c>
      <c r="J48" s="26">
        <v>39696.84</v>
      </c>
      <c r="K48" s="26"/>
      <c r="L48" s="26">
        <v>119090.5</v>
      </c>
      <c r="M48" s="26"/>
      <c r="N48" s="26"/>
      <c r="O48" s="26"/>
      <c r="P48" s="26"/>
      <c r="Q48" s="26"/>
      <c r="R48" s="26"/>
      <c r="S48" s="26"/>
      <c r="T48" s="26"/>
      <c r="U48" s="26"/>
      <c r="V48" s="26"/>
      <c r="W48" s="26"/>
    </row>
    <row r="49" ht="31.4" customHeight="true" spans="1:23">
      <c r="A49" s="116" t="s">
        <v>45</v>
      </c>
      <c r="B49" s="109" t="s">
        <v>214</v>
      </c>
      <c r="C49" s="14" t="s">
        <v>175</v>
      </c>
      <c r="D49" s="14" t="s">
        <v>63</v>
      </c>
      <c r="E49" s="14" t="s">
        <v>64</v>
      </c>
      <c r="F49" s="14" t="s">
        <v>176</v>
      </c>
      <c r="G49" s="14" t="s">
        <v>177</v>
      </c>
      <c r="H49" s="26">
        <v>98280</v>
      </c>
      <c r="I49" s="26">
        <v>98280</v>
      </c>
      <c r="J49" s="26">
        <v>24570</v>
      </c>
      <c r="K49" s="26"/>
      <c r="L49" s="26">
        <v>73710</v>
      </c>
      <c r="M49" s="26"/>
      <c r="N49" s="26"/>
      <c r="O49" s="26"/>
      <c r="P49" s="26"/>
      <c r="Q49" s="26"/>
      <c r="R49" s="26"/>
      <c r="S49" s="26"/>
      <c r="T49" s="26"/>
      <c r="U49" s="26"/>
      <c r="V49" s="26"/>
      <c r="W49" s="26"/>
    </row>
    <row r="50" ht="31.4" customHeight="true" spans="1:23">
      <c r="A50" s="116" t="s">
        <v>45</v>
      </c>
      <c r="B50" s="109" t="s">
        <v>215</v>
      </c>
      <c r="C50" s="14" t="s">
        <v>179</v>
      </c>
      <c r="D50" s="14" t="s">
        <v>63</v>
      </c>
      <c r="E50" s="14" t="s">
        <v>64</v>
      </c>
      <c r="F50" s="14" t="s">
        <v>180</v>
      </c>
      <c r="G50" s="14" t="s">
        <v>179</v>
      </c>
      <c r="H50" s="26">
        <v>25554.16</v>
      </c>
      <c r="I50" s="26">
        <v>25554.16</v>
      </c>
      <c r="J50" s="26">
        <v>6388.54</v>
      </c>
      <c r="K50" s="26"/>
      <c r="L50" s="26">
        <v>19165.62</v>
      </c>
      <c r="M50" s="26"/>
      <c r="N50" s="26"/>
      <c r="O50" s="26"/>
      <c r="P50" s="26"/>
      <c r="Q50" s="26"/>
      <c r="R50" s="26"/>
      <c r="S50" s="26"/>
      <c r="T50" s="26"/>
      <c r="U50" s="26"/>
      <c r="V50" s="26"/>
      <c r="W50" s="26"/>
    </row>
    <row r="51" ht="31.4" customHeight="true" spans="1:23">
      <c r="A51" s="116" t="s">
        <v>45</v>
      </c>
      <c r="B51" s="109" t="s">
        <v>216</v>
      </c>
      <c r="C51" s="14" t="s">
        <v>182</v>
      </c>
      <c r="D51" s="14" t="s">
        <v>63</v>
      </c>
      <c r="E51" s="14" t="s">
        <v>64</v>
      </c>
      <c r="F51" s="14" t="s">
        <v>183</v>
      </c>
      <c r="G51" s="14" t="s">
        <v>184</v>
      </c>
      <c r="H51" s="26">
        <v>20000</v>
      </c>
      <c r="I51" s="26">
        <v>20000</v>
      </c>
      <c r="J51" s="26">
        <v>5000</v>
      </c>
      <c r="K51" s="26"/>
      <c r="L51" s="26">
        <v>15000</v>
      </c>
      <c r="M51" s="26"/>
      <c r="N51" s="26"/>
      <c r="O51" s="26"/>
      <c r="P51" s="26"/>
      <c r="Q51" s="26"/>
      <c r="R51" s="26"/>
      <c r="S51" s="26"/>
      <c r="T51" s="26"/>
      <c r="U51" s="26"/>
      <c r="V51" s="26"/>
      <c r="W51" s="26"/>
    </row>
    <row r="52" ht="31.4" customHeight="true" spans="1:23">
      <c r="A52" s="116" t="s">
        <v>45</v>
      </c>
      <c r="B52" s="109" t="s">
        <v>216</v>
      </c>
      <c r="C52" s="14" t="s">
        <v>182</v>
      </c>
      <c r="D52" s="14" t="s">
        <v>63</v>
      </c>
      <c r="E52" s="14" t="s">
        <v>64</v>
      </c>
      <c r="F52" s="14" t="s">
        <v>189</v>
      </c>
      <c r="G52" s="14" t="s">
        <v>190</v>
      </c>
      <c r="H52" s="26">
        <v>12000</v>
      </c>
      <c r="I52" s="26">
        <v>12000</v>
      </c>
      <c r="J52" s="26">
        <v>3000</v>
      </c>
      <c r="K52" s="26"/>
      <c r="L52" s="26">
        <v>9000</v>
      </c>
      <c r="M52" s="26"/>
      <c r="N52" s="26"/>
      <c r="O52" s="26"/>
      <c r="P52" s="26"/>
      <c r="Q52" s="26"/>
      <c r="R52" s="26"/>
      <c r="S52" s="26"/>
      <c r="T52" s="26"/>
      <c r="U52" s="26"/>
      <c r="V52" s="26"/>
      <c r="W52" s="26"/>
    </row>
    <row r="53" ht="31.4" customHeight="true" spans="1:23">
      <c r="A53" s="116" t="s">
        <v>45</v>
      </c>
      <c r="B53" s="109" t="s">
        <v>216</v>
      </c>
      <c r="C53" s="14" t="s">
        <v>182</v>
      </c>
      <c r="D53" s="14" t="s">
        <v>63</v>
      </c>
      <c r="E53" s="14" t="s">
        <v>64</v>
      </c>
      <c r="F53" s="14" t="s">
        <v>176</v>
      </c>
      <c r="G53" s="14" t="s">
        <v>177</v>
      </c>
      <c r="H53" s="26">
        <v>9360</v>
      </c>
      <c r="I53" s="26">
        <v>9360</v>
      </c>
      <c r="J53" s="26">
        <v>2340</v>
      </c>
      <c r="K53" s="26"/>
      <c r="L53" s="26">
        <v>7020</v>
      </c>
      <c r="M53" s="26"/>
      <c r="N53" s="26"/>
      <c r="O53" s="26"/>
      <c r="P53" s="26"/>
      <c r="Q53" s="26"/>
      <c r="R53" s="26"/>
      <c r="S53" s="26"/>
      <c r="T53" s="26"/>
      <c r="U53" s="26"/>
      <c r="V53" s="26"/>
      <c r="W53" s="26"/>
    </row>
    <row r="54" ht="31.4" customHeight="true" spans="1:23">
      <c r="A54" s="116" t="s">
        <v>45</v>
      </c>
      <c r="B54" s="109" t="s">
        <v>216</v>
      </c>
      <c r="C54" s="14" t="s">
        <v>182</v>
      </c>
      <c r="D54" s="14" t="s">
        <v>63</v>
      </c>
      <c r="E54" s="14" t="s">
        <v>64</v>
      </c>
      <c r="F54" s="14" t="s">
        <v>205</v>
      </c>
      <c r="G54" s="14" t="s">
        <v>206</v>
      </c>
      <c r="H54" s="26">
        <v>74062.57</v>
      </c>
      <c r="I54" s="26">
        <v>74062.57</v>
      </c>
      <c r="J54" s="26">
        <v>18515.64</v>
      </c>
      <c r="K54" s="26"/>
      <c r="L54" s="26">
        <v>55546.93</v>
      </c>
      <c r="M54" s="26"/>
      <c r="N54" s="26"/>
      <c r="O54" s="26"/>
      <c r="P54" s="26"/>
      <c r="Q54" s="26"/>
      <c r="R54" s="26"/>
      <c r="S54" s="26"/>
      <c r="T54" s="26"/>
      <c r="U54" s="26"/>
      <c r="V54" s="26"/>
      <c r="W54" s="26"/>
    </row>
    <row r="55" ht="31.4" customHeight="true" spans="1:23">
      <c r="A55" s="116" t="s">
        <v>45</v>
      </c>
      <c r="B55" s="109" t="s">
        <v>217</v>
      </c>
      <c r="C55" s="14" t="s">
        <v>210</v>
      </c>
      <c r="D55" s="14" t="s">
        <v>63</v>
      </c>
      <c r="E55" s="14" t="s">
        <v>64</v>
      </c>
      <c r="F55" s="14" t="s">
        <v>152</v>
      </c>
      <c r="G55" s="14" t="s">
        <v>153</v>
      </c>
      <c r="H55" s="26">
        <v>263214</v>
      </c>
      <c r="I55" s="26">
        <v>263214</v>
      </c>
      <c r="J55" s="26">
        <v>65803.5</v>
      </c>
      <c r="K55" s="26"/>
      <c r="L55" s="26">
        <v>197410.5</v>
      </c>
      <c r="M55" s="26"/>
      <c r="N55" s="26"/>
      <c r="O55" s="26"/>
      <c r="P55" s="26"/>
      <c r="Q55" s="26"/>
      <c r="R55" s="26"/>
      <c r="S55" s="26"/>
      <c r="T55" s="26"/>
      <c r="U55" s="26"/>
      <c r="V55" s="26"/>
      <c r="W55" s="26"/>
    </row>
    <row r="56" ht="18.75" customHeight="true" spans="1:23">
      <c r="A56" s="29" t="s">
        <v>96</v>
      </c>
      <c r="B56" s="30"/>
      <c r="C56" s="30"/>
      <c r="D56" s="30"/>
      <c r="E56" s="30"/>
      <c r="F56" s="30"/>
      <c r="G56" s="32"/>
      <c r="H56" s="26">
        <v>43364970.48</v>
      </c>
      <c r="I56" s="26">
        <v>43364970.48</v>
      </c>
      <c r="J56" s="26">
        <v>9035482.16</v>
      </c>
      <c r="K56" s="26"/>
      <c r="L56" s="26">
        <v>34329488.32</v>
      </c>
      <c r="M56" s="26"/>
      <c r="N56" s="26"/>
      <c r="O56" s="26"/>
      <c r="P56" s="26"/>
      <c r="Q56" s="26"/>
      <c r="R56" s="26"/>
      <c r="S56" s="26"/>
      <c r="T56" s="26"/>
      <c r="U56" s="26"/>
      <c r="V56" s="26"/>
      <c r="W56" s="26"/>
    </row>
    <row r="57" customHeight="true" spans="1:1">
      <c r="A57" t="s">
        <v>128</v>
      </c>
    </row>
  </sheetData>
  <mergeCells count="30">
    <mergeCell ref="A2:W2"/>
    <mergeCell ref="A3:G3"/>
    <mergeCell ref="H4:W4"/>
    <mergeCell ref="I5:M5"/>
    <mergeCell ref="N5:P5"/>
    <mergeCell ref="R5:W5"/>
    <mergeCell ref="A56:G56"/>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9" scale="34"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W67"/>
  <sheetViews>
    <sheetView showZeros="0" tabSelected="1" topLeftCell="A31" workbookViewId="0">
      <selection activeCell="D48" sqref="D48"/>
    </sheetView>
  </sheetViews>
  <sheetFormatPr defaultColWidth="9.14166666666667" defaultRowHeight="14.25" customHeight="true"/>
  <cols>
    <col min="1" max="1" width="14.575" customWidth="true"/>
    <col min="2" max="2" width="21.0333333333333" customWidth="true"/>
    <col min="3" max="3" width="31.3166666666667" customWidth="true"/>
    <col min="4" max="4" width="23.85" customWidth="true"/>
    <col min="5" max="5" width="15.6" customWidth="true"/>
    <col min="6" max="6" width="19.7416666666667" customWidth="true"/>
    <col min="7" max="7" width="14.8833333333333" customWidth="true"/>
    <col min="8" max="8" width="19.7416666666667" customWidth="true"/>
    <col min="9" max="16" width="14.175" customWidth="true"/>
    <col min="17" max="17" width="13.6" customWidth="true"/>
    <col min="18" max="23" width="15.175" customWidth="true"/>
  </cols>
  <sheetData>
    <row r="1" ht="13.5" customHeight="true" spans="5:23">
      <c r="E1" s="1"/>
      <c r="F1" s="1"/>
      <c r="G1" s="1"/>
      <c r="H1" s="1"/>
      <c r="U1" s="114"/>
      <c r="W1" s="56" t="s">
        <v>218</v>
      </c>
    </row>
    <row r="2" ht="27.75" customHeight="true" spans="1:23">
      <c r="A2" s="27" t="s">
        <v>219</v>
      </c>
      <c r="B2" s="27"/>
      <c r="C2" s="27"/>
      <c r="D2" s="27"/>
      <c r="E2" s="27"/>
      <c r="F2" s="27"/>
      <c r="G2" s="27"/>
      <c r="H2" s="27"/>
      <c r="I2" s="27"/>
      <c r="J2" s="27"/>
      <c r="K2" s="27"/>
      <c r="L2" s="27"/>
      <c r="M2" s="27"/>
      <c r="N2" s="27"/>
      <c r="O2" s="27"/>
      <c r="P2" s="27"/>
      <c r="Q2" s="27"/>
      <c r="R2" s="27"/>
      <c r="S2" s="27"/>
      <c r="T2" s="27"/>
      <c r="U2" s="27"/>
      <c r="V2" s="27"/>
      <c r="W2" s="27"/>
    </row>
    <row r="3" ht="13.5" customHeight="true" spans="1:23">
      <c r="A3" s="3" t="str">
        <f t="shared" ref="A3:B3" si="0">"单位名称："&amp;"云南省人民政府外事办公室"</f>
        <v>单位名称：云南省人民政府外事办公室</v>
      </c>
      <c r="B3" s="108" t="str">
        <f t="shared" si="0"/>
        <v>单位名称：云南省人民政府外事办公室</v>
      </c>
      <c r="C3" s="108"/>
      <c r="D3" s="108"/>
      <c r="E3" s="108"/>
      <c r="F3" s="108"/>
      <c r="G3" s="108"/>
      <c r="H3" s="108"/>
      <c r="I3" s="108"/>
      <c r="J3" s="19"/>
      <c r="K3" s="19"/>
      <c r="L3" s="19"/>
      <c r="M3" s="19"/>
      <c r="N3" s="19"/>
      <c r="O3" s="19"/>
      <c r="P3" s="19"/>
      <c r="Q3" s="19"/>
      <c r="U3" s="114"/>
      <c r="W3" s="107" t="s">
        <v>121</v>
      </c>
    </row>
    <row r="4" ht="21.75" customHeight="true" spans="1:23">
      <c r="A4" s="5" t="s">
        <v>220</v>
      </c>
      <c r="B4" s="5" t="s">
        <v>132</v>
      </c>
      <c r="C4" s="5" t="s">
        <v>133</v>
      </c>
      <c r="D4" s="5" t="s">
        <v>221</v>
      </c>
      <c r="E4" s="6" t="s">
        <v>134</v>
      </c>
      <c r="F4" s="6" t="s">
        <v>135</v>
      </c>
      <c r="G4" s="6" t="s">
        <v>136</v>
      </c>
      <c r="H4" s="6" t="s">
        <v>137</v>
      </c>
      <c r="I4" s="62" t="s">
        <v>30</v>
      </c>
      <c r="J4" s="62" t="s">
        <v>222</v>
      </c>
      <c r="K4" s="62"/>
      <c r="L4" s="62"/>
      <c r="M4" s="62"/>
      <c r="N4" s="112" t="s">
        <v>139</v>
      </c>
      <c r="O4" s="112"/>
      <c r="P4" s="112"/>
      <c r="Q4" s="6" t="s">
        <v>36</v>
      </c>
      <c r="R4" s="21" t="s">
        <v>51</v>
      </c>
      <c r="S4" s="22"/>
      <c r="T4" s="22"/>
      <c r="U4" s="22"/>
      <c r="V4" s="22"/>
      <c r="W4" s="23"/>
    </row>
    <row r="5" ht="21.75" customHeight="true" spans="1:23">
      <c r="A5" s="7"/>
      <c r="B5" s="7"/>
      <c r="C5" s="7"/>
      <c r="D5" s="7"/>
      <c r="E5" s="8"/>
      <c r="F5" s="8"/>
      <c r="G5" s="8"/>
      <c r="H5" s="8"/>
      <c r="I5" s="62"/>
      <c r="J5" s="45" t="s">
        <v>33</v>
      </c>
      <c r="K5" s="45"/>
      <c r="L5" s="45" t="s">
        <v>34</v>
      </c>
      <c r="M5" s="45" t="s">
        <v>35</v>
      </c>
      <c r="N5" s="113" t="s">
        <v>33</v>
      </c>
      <c r="O5" s="113" t="s">
        <v>34</v>
      </c>
      <c r="P5" s="113" t="s">
        <v>35</v>
      </c>
      <c r="Q5" s="8"/>
      <c r="R5" s="6" t="s">
        <v>32</v>
      </c>
      <c r="S5" s="6" t="s">
        <v>43</v>
      </c>
      <c r="T5" s="6" t="s">
        <v>145</v>
      </c>
      <c r="U5" s="6" t="s">
        <v>39</v>
      </c>
      <c r="V5" s="6" t="s">
        <v>40</v>
      </c>
      <c r="W5" s="6" t="s">
        <v>41</v>
      </c>
    </row>
    <row r="6" ht="40.5" customHeight="true" spans="1:23">
      <c r="A6" s="9"/>
      <c r="B6" s="9"/>
      <c r="C6" s="9"/>
      <c r="D6" s="9"/>
      <c r="E6" s="10"/>
      <c r="F6" s="10"/>
      <c r="G6" s="10"/>
      <c r="H6" s="10"/>
      <c r="I6" s="62"/>
      <c r="J6" s="45" t="s">
        <v>32</v>
      </c>
      <c r="K6" s="45" t="s">
        <v>223</v>
      </c>
      <c r="L6" s="45"/>
      <c r="M6" s="45"/>
      <c r="N6" s="10"/>
      <c r="O6" s="10"/>
      <c r="P6" s="10"/>
      <c r="Q6" s="10"/>
      <c r="R6" s="10"/>
      <c r="S6" s="10"/>
      <c r="T6" s="10"/>
      <c r="U6" s="25"/>
      <c r="V6" s="10"/>
      <c r="W6" s="10"/>
    </row>
    <row r="7" ht="15" customHeight="true" spans="1:23">
      <c r="A7" s="11">
        <v>1</v>
      </c>
      <c r="B7" s="11">
        <v>2</v>
      </c>
      <c r="C7" s="11">
        <v>3</v>
      </c>
      <c r="D7" s="11">
        <v>4</v>
      </c>
      <c r="E7" s="11">
        <v>5</v>
      </c>
      <c r="F7" s="11">
        <v>6</v>
      </c>
      <c r="G7" s="11">
        <v>7</v>
      </c>
      <c r="H7" s="11">
        <v>8</v>
      </c>
      <c r="I7" s="11">
        <v>9</v>
      </c>
      <c r="J7" s="11">
        <v>10</v>
      </c>
      <c r="K7" s="11">
        <v>11</v>
      </c>
      <c r="L7" s="11">
        <v>12</v>
      </c>
      <c r="M7" s="11">
        <v>13</v>
      </c>
      <c r="N7" s="11">
        <v>14</v>
      </c>
      <c r="O7" s="11">
        <v>15</v>
      </c>
      <c r="P7" s="11">
        <v>16</v>
      </c>
      <c r="Q7" s="11">
        <v>17</v>
      </c>
      <c r="R7" s="11">
        <v>18</v>
      </c>
      <c r="S7" s="11">
        <v>19</v>
      </c>
      <c r="T7" s="11">
        <v>20</v>
      </c>
      <c r="U7" s="11">
        <v>21</v>
      </c>
      <c r="V7" s="11">
        <v>22</v>
      </c>
      <c r="W7" s="11">
        <v>23</v>
      </c>
    </row>
    <row r="8" ht="32.9" customHeight="true" spans="1:23">
      <c r="A8" s="14"/>
      <c r="B8" s="109"/>
      <c r="C8" s="14" t="s">
        <v>224</v>
      </c>
      <c r="D8" s="14"/>
      <c r="E8" s="14"/>
      <c r="F8" s="14"/>
      <c r="G8" s="14"/>
      <c r="H8" s="14"/>
      <c r="I8" s="111">
        <v>3590000</v>
      </c>
      <c r="J8" s="111">
        <v>3590000</v>
      </c>
      <c r="K8" s="111"/>
      <c r="L8" s="111"/>
      <c r="M8" s="111"/>
      <c r="N8" s="111"/>
      <c r="O8" s="111"/>
      <c r="P8" s="111"/>
      <c r="Q8" s="111"/>
      <c r="R8" s="111"/>
      <c r="S8" s="111"/>
      <c r="T8" s="111"/>
      <c r="U8" s="88"/>
      <c r="V8" s="111"/>
      <c r="W8" s="111"/>
    </row>
    <row r="9" ht="32.9" customHeight="true" spans="1:23">
      <c r="A9" s="14" t="s">
        <v>225</v>
      </c>
      <c r="B9" s="109" t="s">
        <v>226</v>
      </c>
      <c r="C9" s="14" t="s">
        <v>224</v>
      </c>
      <c r="D9" s="14" t="s">
        <v>45</v>
      </c>
      <c r="E9" s="14" t="s">
        <v>65</v>
      </c>
      <c r="F9" s="14" t="s">
        <v>66</v>
      </c>
      <c r="G9" s="14" t="s">
        <v>195</v>
      </c>
      <c r="H9" s="14" t="s">
        <v>196</v>
      </c>
      <c r="I9" s="111">
        <v>972000</v>
      </c>
      <c r="J9" s="111">
        <v>972000</v>
      </c>
      <c r="K9" s="111"/>
      <c r="L9" s="111"/>
      <c r="M9" s="111"/>
      <c r="N9" s="111"/>
      <c r="O9" s="111"/>
      <c r="P9" s="111"/>
      <c r="Q9" s="111"/>
      <c r="R9" s="111"/>
      <c r="S9" s="111"/>
      <c r="T9" s="111"/>
      <c r="U9" s="88"/>
      <c r="V9" s="111"/>
      <c r="W9" s="111"/>
    </row>
    <row r="10" ht="32.9" customHeight="true" spans="1:23">
      <c r="A10" s="14" t="s">
        <v>225</v>
      </c>
      <c r="B10" s="109" t="s">
        <v>226</v>
      </c>
      <c r="C10" s="14" t="s">
        <v>224</v>
      </c>
      <c r="D10" s="14" t="s">
        <v>45</v>
      </c>
      <c r="E10" s="14" t="s">
        <v>65</v>
      </c>
      <c r="F10" s="14" t="s">
        <v>66</v>
      </c>
      <c r="G10" s="14" t="s">
        <v>197</v>
      </c>
      <c r="H10" s="14" t="s">
        <v>198</v>
      </c>
      <c r="I10" s="111">
        <v>1020000</v>
      </c>
      <c r="J10" s="111">
        <v>1020000</v>
      </c>
      <c r="K10" s="111"/>
      <c r="L10" s="111"/>
      <c r="M10" s="111"/>
      <c r="N10" s="111"/>
      <c r="O10" s="111"/>
      <c r="P10" s="111"/>
      <c r="Q10" s="111"/>
      <c r="R10" s="111"/>
      <c r="S10" s="111"/>
      <c r="T10" s="111"/>
      <c r="U10" s="88"/>
      <c r="V10" s="111"/>
      <c r="W10" s="111"/>
    </row>
    <row r="11" ht="32.9" customHeight="true" spans="1:23">
      <c r="A11" s="14" t="s">
        <v>225</v>
      </c>
      <c r="B11" s="109" t="s">
        <v>226</v>
      </c>
      <c r="C11" s="14" t="s">
        <v>224</v>
      </c>
      <c r="D11" s="14" t="s">
        <v>45</v>
      </c>
      <c r="E11" s="14" t="s">
        <v>65</v>
      </c>
      <c r="F11" s="14" t="s">
        <v>66</v>
      </c>
      <c r="G11" s="14" t="s">
        <v>227</v>
      </c>
      <c r="H11" s="14" t="s">
        <v>228</v>
      </c>
      <c r="I11" s="111">
        <v>890000</v>
      </c>
      <c r="J11" s="111">
        <v>890000</v>
      </c>
      <c r="K11" s="111"/>
      <c r="L11" s="111"/>
      <c r="M11" s="111"/>
      <c r="N11" s="111"/>
      <c r="O11" s="111"/>
      <c r="P11" s="111"/>
      <c r="Q11" s="111"/>
      <c r="R11" s="111"/>
      <c r="S11" s="111"/>
      <c r="T11" s="111"/>
      <c r="U11" s="88"/>
      <c r="V11" s="111"/>
      <c r="W11" s="111"/>
    </row>
    <row r="12" ht="32.9" customHeight="true" spans="1:23">
      <c r="A12" s="14" t="s">
        <v>225</v>
      </c>
      <c r="B12" s="109" t="s">
        <v>226</v>
      </c>
      <c r="C12" s="14" t="s">
        <v>224</v>
      </c>
      <c r="D12" s="14" t="s">
        <v>45</v>
      </c>
      <c r="E12" s="14" t="s">
        <v>65</v>
      </c>
      <c r="F12" s="14" t="s">
        <v>66</v>
      </c>
      <c r="G12" s="14" t="s">
        <v>176</v>
      </c>
      <c r="H12" s="14" t="s">
        <v>177</v>
      </c>
      <c r="I12" s="111">
        <v>688000</v>
      </c>
      <c r="J12" s="111">
        <v>688000</v>
      </c>
      <c r="K12" s="111"/>
      <c r="L12" s="111"/>
      <c r="M12" s="111"/>
      <c r="N12" s="111"/>
      <c r="O12" s="111"/>
      <c r="P12" s="111"/>
      <c r="Q12" s="111"/>
      <c r="R12" s="111"/>
      <c r="S12" s="111"/>
      <c r="T12" s="111"/>
      <c r="U12" s="88"/>
      <c r="V12" s="111"/>
      <c r="W12" s="111"/>
    </row>
    <row r="13" ht="32.9" customHeight="true" spans="1:23">
      <c r="A13" s="14" t="s">
        <v>225</v>
      </c>
      <c r="B13" s="109" t="s">
        <v>226</v>
      </c>
      <c r="C13" s="14" t="s">
        <v>224</v>
      </c>
      <c r="D13" s="14" t="s">
        <v>45</v>
      </c>
      <c r="E13" s="14" t="s">
        <v>65</v>
      </c>
      <c r="F13" s="14" t="s">
        <v>66</v>
      </c>
      <c r="G13" s="14" t="s">
        <v>205</v>
      </c>
      <c r="H13" s="14" t="s">
        <v>206</v>
      </c>
      <c r="I13" s="111">
        <v>20000</v>
      </c>
      <c r="J13" s="111">
        <v>20000</v>
      </c>
      <c r="K13" s="111"/>
      <c r="L13" s="111"/>
      <c r="M13" s="111"/>
      <c r="N13" s="111"/>
      <c r="O13" s="111"/>
      <c r="P13" s="111"/>
      <c r="Q13" s="111"/>
      <c r="R13" s="111"/>
      <c r="S13" s="111"/>
      <c r="T13" s="111"/>
      <c r="U13" s="88"/>
      <c r="V13" s="111"/>
      <c r="W13" s="111"/>
    </row>
    <row r="14" ht="32.9" customHeight="true" spans="1:23">
      <c r="A14" s="14"/>
      <c r="B14" s="14"/>
      <c r="C14" s="14" t="s">
        <v>229</v>
      </c>
      <c r="D14" s="14"/>
      <c r="E14" s="14"/>
      <c r="F14" s="14"/>
      <c r="G14" s="14"/>
      <c r="H14" s="14"/>
      <c r="I14" s="111">
        <v>8500</v>
      </c>
      <c r="J14" s="111"/>
      <c r="K14" s="111"/>
      <c r="L14" s="111"/>
      <c r="M14" s="111"/>
      <c r="N14" s="111"/>
      <c r="O14" s="111"/>
      <c r="P14" s="111"/>
      <c r="Q14" s="111"/>
      <c r="R14" s="111">
        <v>8500</v>
      </c>
      <c r="S14" s="111"/>
      <c r="T14" s="111"/>
      <c r="U14" s="88"/>
      <c r="V14" s="111"/>
      <c r="W14" s="111">
        <v>8500</v>
      </c>
    </row>
    <row r="15" ht="32.9" customHeight="true" spans="1:23">
      <c r="A15" s="14" t="s">
        <v>230</v>
      </c>
      <c r="B15" s="109" t="s">
        <v>231</v>
      </c>
      <c r="C15" s="14" t="s">
        <v>229</v>
      </c>
      <c r="D15" s="14" t="s">
        <v>45</v>
      </c>
      <c r="E15" s="14" t="s">
        <v>67</v>
      </c>
      <c r="F15" s="14" t="s">
        <v>68</v>
      </c>
      <c r="G15" s="14" t="s">
        <v>232</v>
      </c>
      <c r="H15" s="14" t="s">
        <v>233</v>
      </c>
      <c r="I15" s="111">
        <v>8500</v>
      </c>
      <c r="J15" s="111"/>
      <c r="K15" s="111"/>
      <c r="L15" s="111"/>
      <c r="M15" s="111"/>
      <c r="N15" s="111"/>
      <c r="O15" s="111"/>
      <c r="P15" s="111"/>
      <c r="Q15" s="111"/>
      <c r="R15" s="111">
        <v>8500</v>
      </c>
      <c r="S15" s="111"/>
      <c r="T15" s="111"/>
      <c r="U15" s="88"/>
      <c r="V15" s="111"/>
      <c r="W15" s="111">
        <v>8500</v>
      </c>
    </row>
    <row r="16" ht="32.9" customHeight="true" spans="1:23">
      <c r="A16" s="14"/>
      <c r="B16" s="14"/>
      <c r="C16" s="14"/>
      <c r="D16" s="14"/>
      <c r="E16" s="14"/>
      <c r="F16" s="14"/>
      <c r="G16" s="14"/>
      <c r="H16" s="14"/>
      <c r="I16" s="111">
        <v>14480000</v>
      </c>
      <c r="J16" s="111">
        <v>14480000</v>
      </c>
      <c r="K16" s="111">
        <v>14480000</v>
      </c>
      <c r="L16" s="111"/>
      <c r="M16" s="111"/>
      <c r="N16" s="111"/>
      <c r="O16" s="111"/>
      <c r="P16" s="111"/>
      <c r="Q16" s="111"/>
      <c r="R16" s="111"/>
      <c r="S16" s="111"/>
      <c r="T16" s="111"/>
      <c r="U16" s="88"/>
      <c r="V16" s="111"/>
      <c r="W16" s="111"/>
    </row>
    <row r="17" ht="32.9" customHeight="true" spans="1:23">
      <c r="A17" s="14" t="s">
        <v>230</v>
      </c>
      <c r="B17" s="109" t="s">
        <v>234</v>
      </c>
      <c r="C17" s="14"/>
      <c r="D17" s="14" t="s">
        <v>45</v>
      </c>
      <c r="E17" s="14" t="s">
        <v>65</v>
      </c>
      <c r="F17" s="14" t="s">
        <v>66</v>
      </c>
      <c r="G17" s="14" t="s">
        <v>235</v>
      </c>
      <c r="H17" s="14" t="s">
        <v>236</v>
      </c>
      <c r="I17" s="111">
        <v>341000</v>
      </c>
      <c r="J17" s="111">
        <v>341000</v>
      </c>
      <c r="K17" s="111">
        <v>341000</v>
      </c>
      <c r="L17" s="111"/>
      <c r="M17" s="111"/>
      <c r="N17" s="111"/>
      <c r="O17" s="111"/>
      <c r="P17" s="111"/>
      <c r="Q17" s="111"/>
      <c r="R17" s="111"/>
      <c r="S17" s="111"/>
      <c r="T17" s="111"/>
      <c r="U17" s="88"/>
      <c r="V17" s="111"/>
      <c r="W17" s="111"/>
    </row>
    <row r="18" ht="32.9" customHeight="true" spans="1:23">
      <c r="A18" s="14" t="s">
        <v>230</v>
      </c>
      <c r="B18" s="109" t="s">
        <v>234</v>
      </c>
      <c r="C18" s="14"/>
      <c r="D18" s="14" t="s">
        <v>45</v>
      </c>
      <c r="E18" s="14" t="s">
        <v>65</v>
      </c>
      <c r="F18" s="14" t="s">
        <v>66</v>
      </c>
      <c r="G18" s="14" t="s">
        <v>189</v>
      </c>
      <c r="H18" s="14" t="s">
        <v>190</v>
      </c>
      <c r="I18" s="111">
        <v>150000</v>
      </c>
      <c r="J18" s="111">
        <v>150000</v>
      </c>
      <c r="K18" s="111">
        <v>150000</v>
      </c>
      <c r="L18" s="111"/>
      <c r="M18" s="111"/>
      <c r="N18" s="111"/>
      <c r="O18" s="111"/>
      <c r="P18" s="111"/>
      <c r="Q18" s="111"/>
      <c r="R18" s="111"/>
      <c r="S18" s="111"/>
      <c r="T18" s="111"/>
      <c r="U18" s="88"/>
      <c r="V18" s="111"/>
      <c r="W18" s="111"/>
    </row>
    <row r="19" ht="32.9" customHeight="true" spans="1:23">
      <c r="A19" s="14" t="s">
        <v>230</v>
      </c>
      <c r="B19" s="109" t="s">
        <v>234</v>
      </c>
      <c r="C19" s="14"/>
      <c r="D19" s="14" t="s">
        <v>45</v>
      </c>
      <c r="E19" s="14" t="s">
        <v>65</v>
      </c>
      <c r="F19" s="14" t="s">
        <v>66</v>
      </c>
      <c r="G19" s="14" t="s">
        <v>193</v>
      </c>
      <c r="H19" s="14" t="s">
        <v>194</v>
      </c>
      <c r="I19" s="111">
        <v>861750</v>
      </c>
      <c r="J19" s="111">
        <v>861750</v>
      </c>
      <c r="K19" s="111">
        <v>861750</v>
      </c>
      <c r="L19" s="111"/>
      <c r="M19" s="111"/>
      <c r="N19" s="111"/>
      <c r="O19" s="111"/>
      <c r="P19" s="111"/>
      <c r="Q19" s="111"/>
      <c r="R19" s="111"/>
      <c r="S19" s="111"/>
      <c r="T19" s="111"/>
      <c r="U19" s="88"/>
      <c r="V19" s="111"/>
      <c r="W19" s="111"/>
    </row>
    <row r="20" ht="32.9" customHeight="true" spans="1:23">
      <c r="A20" s="14" t="s">
        <v>230</v>
      </c>
      <c r="B20" s="109" t="s">
        <v>234</v>
      </c>
      <c r="C20" s="14"/>
      <c r="D20" s="14" t="s">
        <v>45</v>
      </c>
      <c r="E20" s="14" t="s">
        <v>65</v>
      </c>
      <c r="F20" s="14" t="s">
        <v>66</v>
      </c>
      <c r="G20" s="14" t="s">
        <v>195</v>
      </c>
      <c r="H20" s="14" t="s">
        <v>196</v>
      </c>
      <c r="I20" s="111">
        <v>622832.08</v>
      </c>
      <c r="J20" s="111">
        <v>622832.08</v>
      </c>
      <c r="K20" s="111">
        <v>622832.08</v>
      </c>
      <c r="L20" s="111"/>
      <c r="M20" s="111"/>
      <c r="N20" s="111"/>
      <c r="O20" s="111"/>
      <c r="P20" s="111"/>
      <c r="Q20" s="111"/>
      <c r="R20" s="111"/>
      <c r="S20" s="111"/>
      <c r="T20" s="111"/>
      <c r="U20" s="88"/>
      <c r="V20" s="111"/>
      <c r="W20" s="111"/>
    </row>
    <row r="21" ht="32.9" customHeight="true" spans="1:23">
      <c r="A21" s="14" t="s">
        <v>230</v>
      </c>
      <c r="B21" s="109" t="s">
        <v>234</v>
      </c>
      <c r="C21" s="14"/>
      <c r="D21" s="14" t="s">
        <v>45</v>
      </c>
      <c r="E21" s="14" t="s">
        <v>65</v>
      </c>
      <c r="F21" s="14" t="s">
        <v>66</v>
      </c>
      <c r="G21" s="14" t="s">
        <v>197</v>
      </c>
      <c r="H21" s="14" t="s">
        <v>198</v>
      </c>
      <c r="I21" s="111">
        <v>91200</v>
      </c>
      <c r="J21" s="111">
        <v>91200</v>
      </c>
      <c r="K21" s="111">
        <v>91200</v>
      </c>
      <c r="L21" s="111"/>
      <c r="M21" s="111"/>
      <c r="N21" s="111"/>
      <c r="O21" s="111"/>
      <c r="P21" s="111"/>
      <c r="Q21" s="111"/>
      <c r="R21" s="111"/>
      <c r="S21" s="111"/>
      <c r="T21" s="111"/>
      <c r="U21" s="88"/>
      <c r="V21" s="111"/>
      <c r="W21" s="111"/>
    </row>
    <row r="22" ht="32.9" customHeight="true" spans="1:23">
      <c r="A22" s="14" t="s">
        <v>230</v>
      </c>
      <c r="B22" s="109" t="s">
        <v>234</v>
      </c>
      <c r="C22" s="14"/>
      <c r="D22" s="14" t="s">
        <v>45</v>
      </c>
      <c r="E22" s="14" t="s">
        <v>65</v>
      </c>
      <c r="F22" s="14" t="s">
        <v>66</v>
      </c>
      <c r="G22" s="14" t="s">
        <v>227</v>
      </c>
      <c r="H22" s="14" t="s">
        <v>228</v>
      </c>
      <c r="I22" s="111">
        <v>566037.92</v>
      </c>
      <c r="J22" s="111">
        <v>566037.92</v>
      </c>
      <c r="K22" s="111">
        <v>566037.92</v>
      </c>
      <c r="L22" s="111"/>
      <c r="M22" s="111"/>
      <c r="N22" s="111"/>
      <c r="O22" s="111"/>
      <c r="P22" s="111"/>
      <c r="Q22" s="111"/>
      <c r="R22" s="111"/>
      <c r="S22" s="111"/>
      <c r="T22" s="111"/>
      <c r="U22" s="88"/>
      <c r="V22" s="111"/>
      <c r="W22" s="111"/>
    </row>
    <row r="23" ht="32.9" customHeight="true" spans="1:23">
      <c r="A23" s="14" t="s">
        <v>230</v>
      </c>
      <c r="B23" s="109" t="s">
        <v>234</v>
      </c>
      <c r="C23" s="14"/>
      <c r="D23" s="14" t="s">
        <v>45</v>
      </c>
      <c r="E23" s="14" t="s">
        <v>65</v>
      </c>
      <c r="F23" s="14" t="s">
        <v>66</v>
      </c>
      <c r="G23" s="14" t="s">
        <v>201</v>
      </c>
      <c r="H23" s="14" t="s">
        <v>202</v>
      </c>
      <c r="I23" s="111">
        <v>145500</v>
      </c>
      <c r="J23" s="111">
        <v>145500</v>
      </c>
      <c r="K23" s="111">
        <v>145500</v>
      </c>
      <c r="L23" s="111"/>
      <c r="M23" s="111"/>
      <c r="N23" s="111"/>
      <c r="O23" s="111"/>
      <c r="P23" s="111"/>
      <c r="Q23" s="111"/>
      <c r="R23" s="111"/>
      <c r="S23" s="111"/>
      <c r="T23" s="111"/>
      <c r="U23" s="88"/>
      <c r="V23" s="111"/>
      <c r="W23" s="111"/>
    </row>
    <row r="24" ht="32.9" customHeight="true" spans="1:23">
      <c r="A24" s="14" t="s">
        <v>230</v>
      </c>
      <c r="B24" s="109" t="s">
        <v>234</v>
      </c>
      <c r="C24" s="14"/>
      <c r="D24" s="14" t="s">
        <v>45</v>
      </c>
      <c r="E24" s="14" t="s">
        <v>65</v>
      </c>
      <c r="F24" s="14" t="s">
        <v>66</v>
      </c>
      <c r="G24" s="14" t="s">
        <v>203</v>
      </c>
      <c r="H24" s="14" t="s">
        <v>204</v>
      </c>
      <c r="I24" s="111">
        <v>3964750</v>
      </c>
      <c r="J24" s="111">
        <v>3964750</v>
      </c>
      <c r="K24" s="111">
        <v>3964750</v>
      </c>
      <c r="L24" s="111"/>
      <c r="M24" s="111"/>
      <c r="N24" s="111"/>
      <c r="O24" s="111"/>
      <c r="P24" s="111"/>
      <c r="Q24" s="111"/>
      <c r="R24" s="111"/>
      <c r="S24" s="111"/>
      <c r="T24" s="111"/>
      <c r="U24" s="88"/>
      <c r="V24" s="111"/>
      <c r="W24" s="111"/>
    </row>
    <row r="25" ht="32.9" customHeight="true" spans="1:23">
      <c r="A25" s="14" t="s">
        <v>230</v>
      </c>
      <c r="B25" s="109" t="s">
        <v>234</v>
      </c>
      <c r="C25" s="14"/>
      <c r="D25" s="14" t="s">
        <v>45</v>
      </c>
      <c r="E25" s="14" t="s">
        <v>65</v>
      </c>
      <c r="F25" s="14" t="s">
        <v>66</v>
      </c>
      <c r="G25" s="14" t="s">
        <v>205</v>
      </c>
      <c r="H25" s="14" t="s">
        <v>206</v>
      </c>
      <c r="I25" s="111">
        <v>536930</v>
      </c>
      <c r="J25" s="111">
        <v>536930</v>
      </c>
      <c r="K25" s="111">
        <v>536930</v>
      </c>
      <c r="L25" s="111"/>
      <c r="M25" s="111"/>
      <c r="N25" s="111"/>
      <c r="O25" s="111"/>
      <c r="P25" s="111"/>
      <c r="Q25" s="111"/>
      <c r="R25" s="111"/>
      <c r="S25" s="111"/>
      <c r="T25" s="111"/>
      <c r="U25" s="88"/>
      <c r="V25" s="111"/>
      <c r="W25" s="111"/>
    </row>
    <row r="26" ht="32.9" customHeight="true" spans="1:23">
      <c r="A26" s="14" t="s">
        <v>230</v>
      </c>
      <c r="B26" s="109" t="s">
        <v>234</v>
      </c>
      <c r="C26" s="14"/>
      <c r="D26" s="14" t="s">
        <v>45</v>
      </c>
      <c r="E26" s="14" t="s">
        <v>65</v>
      </c>
      <c r="F26" s="14" t="s">
        <v>66</v>
      </c>
      <c r="G26" s="14" t="s">
        <v>207</v>
      </c>
      <c r="H26" s="14" t="s">
        <v>208</v>
      </c>
      <c r="I26" s="111">
        <v>2000000</v>
      </c>
      <c r="J26" s="111">
        <v>2000000</v>
      </c>
      <c r="K26" s="111">
        <v>2000000</v>
      </c>
      <c r="L26" s="111"/>
      <c r="M26" s="111"/>
      <c r="N26" s="111"/>
      <c r="O26" s="111"/>
      <c r="P26" s="111"/>
      <c r="Q26" s="111"/>
      <c r="R26" s="111"/>
      <c r="S26" s="111"/>
      <c r="T26" s="111"/>
      <c r="U26" s="88"/>
      <c r="V26" s="111"/>
      <c r="W26" s="111"/>
    </row>
    <row r="27" ht="32.9" customHeight="true" spans="1:23">
      <c r="A27" s="14" t="s">
        <v>230</v>
      </c>
      <c r="B27" s="109" t="s">
        <v>234</v>
      </c>
      <c r="C27" s="14"/>
      <c r="D27" s="14" t="s">
        <v>45</v>
      </c>
      <c r="E27" s="14" t="s">
        <v>65</v>
      </c>
      <c r="F27" s="14" t="s">
        <v>66</v>
      </c>
      <c r="G27" s="14" t="s">
        <v>237</v>
      </c>
      <c r="H27" s="14" t="s">
        <v>238</v>
      </c>
      <c r="I27" s="111">
        <v>1200000</v>
      </c>
      <c r="J27" s="111">
        <v>1200000</v>
      </c>
      <c r="K27" s="111">
        <v>1200000</v>
      </c>
      <c r="L27" s="111"/>
      <c r="M27" s="111"/>
      <c r="N27" s="111"/>
      <c r="O27" s="111"/>
      <c r="P27" s="111"/>
      <c r="Q27" s="111"/>
      <c r="R27" s="111"/>
      <c r="S27" s="111"/>
      <c r="T27" s="111"/>
      <c r="U27" s="88"/>
      <c r="V27" s="111"/>
      <c r="W27" s="111"/>
    </row>
    <row r="28" ht="32.9" customHeight="true" spans="1:23">
      <c r="A28" s="14" t="s">
        <v>230</v>
      </c>
      <c r="B28" s="109" t="s">
        <v>234</v>
      </c>
      <c r="C28" s="14"/>
      <c r="D28" s="14" t="s">
        <v>45</v>
      </c>
      <c r="E28" s="14" t="s">
        <v>65</v>
      </c>
      <c r="F28" s="14" t="s">
        <v>66</v>
      </c>
      <c r="G28" s="14"/>
      <c r="H28" s="14"/>
      <c r="I28" s="111">
        <v>4000000</v>
      </c>
      <c r="J28" s="111">
        <v>4000000</v>
      </c>
      <c r="K28" s="111">
        <v>4000000</v>
      </c>
      <c r="L28" s="111"/>
      <c r="M28" s="111"/>
      <c r="N28" s="111"/>
      <c r="O28" s="111"/>
      <c r="P28" s="111"/>
      <c r="Q28" s="111"/>
      <c r="R28" s="111"/>
      <c r="S28" s="111"/>
      <c r="T28" s="111"/>
      <c r="U28" s="88"/>
      <c r="V28" s="111"/>
      <c r="W28" s="111"/>
    </row>
    <row r="29" ht="32.9" customHeight="true" spans="1:23">
      <c r="A29" s="14"/>
      <c r="B29" s="14"/>
      <c r="C29" s="14"/>
      <c r="D29" s="14"/>
      <c r="E29" s="14"/>
      <c r="F29" s="14"/>
      <c r="G29" s="14"/>
      <c r="H29" s="14"/>
      <c r="I29" s="111">
        <v>5835400</v>
      </c>
      <c r="J29" s="111">
        <v>5800000</v>
      </c>
      <c r="K29" s="111">
        <v>5800000</v>
      </c>
      <c r="L29" s="111"/>
      <c r="M29" s="111"/>
      <c r="N29" s="111">
        <v>35400</v>
      </c>
      <c r="O29" s="111"/>
      <c r="P29" s="111"/>
      <c r="Q29" s="111"/>
      <c r="R29" s="111"/>
      <c r="S29" s="111"/>
      <c r="T29" s="111"/>
      <c r="U29" s="88"/>
      <c r="V29" s="111"/>
      <c r="W29" s="111"/>
    </row>
    <row r="30" ht="32.9" customHeight="true" spans="1:23">
      <c r="A30" s="14" t="s">
        <v>225</v>
      </c>
      <c r="B30" s="109" t="s">
        <v>239</v>
      </c>
      <c r="C30" s="14"/>
      <c r="D30" s="14" t="s">
        <v>45</v>
      </c>
      <c r="E30" s="14" t="s">
        <v>65</v>
      </c>
      <c r="F30" s="14" t="s">
        <v>66</v>
      </c>
      <c r="G30" s="14" t="s">
        <v>235</v>
      </c>
      <c r="H30" s="14" t="s">
        <v>236</v>
      </c>
      <c r="I30" s="111">
        <v>100000</v>
      </c>
      <c r="J30" s="111">
        <v>100000</v>
      </c>
      <c r="K30" s="111">
        <v>100000</v>
      </c>
      <c r="L30" s="111"/>
      <c r="M30" s="111"/>
      <c r="N30" s="111"/>
      <c r="O30" s="111"/>
      <c r="P30" s="111"/>
      <c r="Q30" s="111"/>
      <c r="R30" s="111"/>
      <c r="S30" s="111"/>
      <c r="T30" s="111"/>
      <c r="U30" s="88"/>
      <c r="V30" s="111"/>
      <c r="W30" s="111"/>
    </row>
    <row r="31" ht="32.9" customHeight="true" spans="1:23">
      <c r="A31" s="14" t="s">
        <v>225</v>
      </c>
      <c r="B31" s="109" t="s">
        <v>239</v>
      </c>
      <c r="C31" s="14"/>
      <c r="D31" s="14" t="s">
        <v>45</v>
      </c>
      <c r="E31" s="14" t="s">
        <v>65</v>
      </c>
      <c r="F31" s="14" t="s">
        <v>66</v>
      </c>
      <c r="G31" s="14" t="s">
        <v>185</v>
      </c>
      <c r="H31" s="14" t="s">
        <v>186</v>
      </c>
      <c r="I31" s="111">
        <v>90000</v>
      </c>
      <c r="J31" s="111">
        <v>90000</v>
      </c>
      <c r="K31" s="111">
        <v>90000</v>
      </c>
      <c r="L31" s="111"/>
      <c r="M31" s="111"/>
      <c r="N31" s="111"/>
      <c r="O31" s="111"/>
      <c r="P31" s="111"/>
      <c r="Q31" s="111"/>
      <c r="R31" s="111"/>
      <c r="S31" s="111"/>
      <c r="T31" s="111"/>
      <c r="U31" s="88"/>
      <c r="V31" s="111"/>
      <c r="W31" s="111"/>
    </row>
    <row r="32" ht="32.9" customHeight="true" spans="1:23">
      <c r="A32" s="14" t="s">
        <v>225</v>
      </c>
      <c r="B32" s="109" t="s">
        <v>239</v>
      </c>
      <c r="C32" s="14"/>
      <c r="D32" s="14" t="s">
        <v>45</v>
      </c>
      <c r="E32" s="14" t="s">
        <v>65</v>
      </c>
      <c r="F32" s="14" t="s">
        <v>66</v>
      </c>
      <c r="G32" s="14" t="s">
        <v>187</v>
      </c>
      <c r="H32" s="14" t="s">
        <v>188</v>
      </c>
      <c r="I32" s="111">
        <v>170000</v>
      </c>
      <c r="J32" s="111">
        <v>170000</v>
      </c>
      <c r="K32" s="111">
        <v>170000</v>
      </c>
      <c r="L32" s="111"/>
      <c r="M32" s="111"/>
      <c r="N32" s="111"/>
      <c r="O32" s="111"/>
      <c r="P32" s="111"/>
      <c r="Q32" s="111"/>
      <c r="R32" s="111"/>
      <c r="S32" s="111"/>
      <c r="T32" s="111"/>
      <c r="U32" s="88"/>
      <c r="V32" s="111"/>
      <c r="W32" s="111"/>
    </row>
    <row r="33" ht="32.9" customHeight="true" spans="1:23">
      <c r="A33" s="14" t="s">
        <v>225</v>
      </c>
      <c r="B33" s="109" t="s">
        <v>239</v>
      </c>
      <c r="C33" s="14"/>
      <c r="D33" s="14" t="s">
        <v>45</v>
      </c>
      <c r="E33" s="14" t="s">
        <v>65</v>
      </c>
      <c r="F33" s="14" t="s">
        <v>66</v>
      </c>
      <c r="G33" s="14" t="s">
        <v>189</v>
      </c>
      <c r="H33" s="14" t="s">
        <v>190</v>
      </c>
      <c r="I33" s="111">
        <v>59900</v>
      </c>
      <c r="J33" s="111">
        <v>59900</v>
      </c>
      <c r="K33" s="111">
        <v>59900</v>
      </c>
      <c r="L33" s="111"/>
      <c r="M33" s="111"/>
      <c r="N33" s="111"/>
      <c r="O33" s="111"/>
      <c r="P33" s="111"/>
      <c r="Q33" s="111"/>
      <c r="R33" s="111"/>
      <c r="S33" s="111"/>
      <c r="T33" s="111"/>
      <c r="U33" s="88"/>
      <c r="V33" s="111"/>
      <c r="W33" s="111"/>
    </row>
    <row r="34" ht="32.9" customHeight="true" spans="1:23">
      <c r="A34" s="14" t="s">
        <v>225</v>
      </c>
      <c r="B34" s="109" t="s">
        <v>239</v>
      </c>
      <c r="C34" s="14"/>
      <c r="D34" s="14" t="s">
        <v>45</v>
      </c>
      <c r="E34" s="14" t="s">
        <v>65</v>
      </c>
      <c r="F34" s="14" t="s">
        <v>66</v>
      </c>
      <c r="G34" s="14" t="s">
        <v>191</v>
      </c>
      <c r="H34" s="14" t="s">
        <v>192</v>
      </c>
      <c r="I34" s="111">
        <v>2180000</v>
      </c>
      <c r="J34" s="111">
        <v>2180000</v>
      </c>
      <c r="K34" s="111">
        <v>2180000</v>
      </c>
      <c r="L34" s="111"/>
      <c r="M34" s="111"/>
      <c r="N34" s="111"/>
      <c r="O34" s="111"/>
      <c r="P34" s="111"/>
      <c r="Q34" s="111"/>
      <c r="R34" s="111"/>
      <c r="S34" s="111"/>
      <c r="T34" s="111"/>
      <c r="U34" s="88"/>
      <c r="V34" s="111"/>
      <c r="W34" s="111"/>
    </row>
    <row r="35" ht="32.9" customHeight="true" spans="1:23">
      <c r="A35" s="14" t="s">
        <v>225</v>
      </c>
      <c r="B35" s="109" t="s">
        <v>239</v>
      </c>
      <c r="C35" s="14"/>
      <c r="D35" s="14" t="s">
        <v>45</v>
      </c>
      <c r="E35" s="14" t="s">
        <v>65</v>
      </c>
      <c r="F35" s="14" t="s">
        <v>66</v>
      </c>
      <c r="G35" s="14" t="s">
        <v>197</v>
      </c>
      <c r="H35" s="14" t="s">
        <v>198</v>
      </c>
      <c r="I35" s="111">
        <v>300000</v>
      </c>
      <c r="J35" s="111">
        <v>300000</v>
      </c>
      <c r="K35" s="111">
        <v>300000</v>
      </c>
      <c r="L35" s="111"/>
      <c r="M35" s="111"/>
      <c r="N35" s="111"/>
      <c r="O35" s="111"/>
      <c r="P35" s="111"/>
      <c r="Q35" s="111"/>
      <c r="R35" s="111"/>
      <c r="S35" s="111"/>
      <c r="T35" s="111"/>
      <c r="U35" s="88"/>
      <c r="V35" s="111"/>
      <c r="W35" s="111"/>
    </row>
    <row r="36" ht="32.9" customHeight="true" spans="1:23">
      <c r="A36" s="14" t="s">
        <v>225</v>
      </c>
      <c r="B36" s="109" t="s">
        <v>239</v>
      </c>
      <c r="C36" s="14"/>
      <c r="D36" s="14" t="s">
        <v>45</v>
      </c>
      <c r="E36" s="14" t="s">
        <v>65</v>
      </c>
      <c r="F36" s="14" t="s">
        <v>66</v>
      </c>
      <c r="G36" s="14" t="s">
        <v>199</v>
      </c>
      <c r="H36" s="14" t="s">
        <v>200</v>
      </c>
      <c r="I36" s="111">
        <v>1651100</v>
      </c>
      <c r="J36" s="111">
        <v>1651100</v>
      </c>
      <c r="K36" s="111">
        <v>1651100</v>
      </c>
      <c r="L36" s="111"/>
      <c r="M36" s="111"/>
      <c r="N36" s="111"/>
      <c r="O36" s="111"/>
      <c r="P36" s="111"/>
      <c r="Q36" s="111"/>
      <c r="R36" s="111"/>
      <c r="S36" s="111"/>
      <c r="T36" s="111"/>
      <c r="U36" s="88"/>
      <c r="V36" s="111"/>
      <c r="W36" s="111"/>
    </row>
    <row r="37" ht="32.9" customHeight="true" spans="1:23">
      <c r="A37" s="14" t="s">
        <v>225</v>
      </c>
      <c r="B37" s="109" t="s">
        <v>239</v>
      </c>
      <c r="C37" s="14"/>
      <c r="D37" s="14" t="s">
        <v>45</v>
      </c>
      <c r="E37" s="14" t="s">
        <v>65</v>
      </c>
      <c r="F37" s="14" t="s">
        <v>66</v>
      </c>
      <c r="G37" s="14" t="s">
        <v>240</v>
      </c>
      <c r="H37" s="14" t="s">
        <v>241</v>
      </c>
      <c r="I37" s="111">
        <v>464000</v>
      </c>
      <c r="J37" s="111">
        <v>464000</v>
      </c>
      <c r="K37" s="111">
        <v>464000</v>
      </c>
      <c r="L37" s="111"/>
      <c r="M37" s="111"/>
      <c r="N37" s="111"/>
      <c r="O37" s="111"/>
      <c r="P37" s="111"/>
      <c r="Q37" s="111"/>
      <c r="R37" s="111"/>
      <c r="S37" s="111"/>
      <c r="T37" s="111"/>
      <c r="U37" s="88"/>
      <c r="V37" s="111"/>
      <c r="W37" s="111"/>
    </row>
    <row r="38" ht="32.9" customHeight="true" spans="1:23">
      <c r="A38" s="14" t="s">
        <v>225</v>
      </c>
      <c r="B38" s="109" t="s">
        <v>239</v>
      </c>
      <c r="C38" s="14"/>
      <c r="D38" s="14" t="s">
        <v>45</v>
      </c>
      <c r="E38" s="14" t="s">
        <v>65</v>
      </c>
      <c r="F38" s="14" t="s">
        <v>66</v>
      </c>
      <c r="G38" s="14" t="s">
        <v>203</v>
      </c>
      <c r="H38" s="14" t="s">
        <v>204</v>
      </c>
      <c r="I38" s="111">
        <v>200000</v>
      </c>
      <c r="J38" s="111">
        <v>200000</v>
      </c>
      <c r="K38" s="111">
        <v>200000</v>
      </c>
      <c r="L38" s="111"/>
      <c r="M38" s="111"/>
      <c r="N38" s="111"/>
      <c r="O38" s="111"/>
      <c r="P38" s="111"/>
      <c r="Q38" s="111"/>
      <c r="R38" s="111"/>
      <c r="S38" s="111"/>
      <c r="T38" s="111"/>
      <c r="U38" s="88"/>
      <c r="V38" s="111"/>
      <c r="W38" s="111"/>
    </row>
    <row r="39" ht="32.9" customHeight="true" spans="1:23">
      <c r="A39" s="14" t="s">
        <v>225</v>
      </c>
      <c r="B39" s="109" t="s">
        <v>239</v>
      </c>
      <c r="C39" s="14"/>
      <c r="D39" s="14" t="s">
        <v>45</v>
      </c>
      <c r="E39" s="14" t="s">
        <v>65</v>
      </c>
      <c r="F39" s="14" t="s">
        <v>66</v>
      </c>
      <c r="G39" s="14" t="s">
        <v>176</v>
      </c>
      <c r="H39" s="14" t="s">
        <v>177</v>
      </c>
      <c r="I39" s="111">
        <v>200000</v>
      </c>
      <c r="J39" s="111">
        <v>200000</v>
      </c>
      <c r="K39" s="111">
        <v>200000</v>
      </c>
      <c r="L39" s="111"/>
      <c r="M39" s="111"/>
      <c r="N39" s="111"/>
      <c r="O39" s="111"/>
      <c r="P39" s="111"/>
      <c r="Q39" s="111"/>
      <c r="R39" s="111"/>
      <c r="S39" s="111"/>
      <c r="T39" s="111"/>
      <c r="U39" s="88"/>
      <c r="V39" s="111"/>
      <c r="W39" s="111"/>
    </row>
    <row r="40" ht="32.9" customHeight="true" spans="1:23">
      <c r="A40" s="14" t="s">
        <v>225</v>
      </c>
      <c r="B40" s="109" t="s">
        <v>239</v>
      </c>
      <c r="C40" s="14"/>
      <c r="D40" s="14" t="s">
        <v>45</v>
      </c>
      <c r="E40" s="14" t="s">
        <v>65</v>
      </c>
      <c r="F40" s="14" t="s">
        <v>66</v>
      </c>
      <c r="G40" s="14" t="s">
        <v>205</v>
      </c>
      <c r="H40" s="14" t="s">
        <v>206</v>
      </c>
      <c r="I40" s="111">
        <v>385000</v>
      </c>
      <c r="J40" s="111">
        <v>385000</v>
      </c>
      <c r="K40" s="111">
        <v>385000</v>
      </c>
      <c r="L40" s="111"/>
      <c r="M40" s="111"/>
      <c r="N40" s="111"/>
      <c r="O40" s="111"/>
      <c r="P40" s="111"/>
      <c r="Q40" s="111"/>
      <c r="R40" s="111"/>
      <c r="S40" s="111"/>
      <c r="T40" s="111"/>
      <c r="U40" s="88"/>
      <c r="V40" s="111"/>
      <c r="W40" s="111"/>
    </row>
    <row r="41" ht="32.9" customHeight="true" spans="1:23">
      <c r="A41" s="14" t="s">
        <v>225</v>
      </c>
      <c r="B41" s="109" t="s">
        <v>239</v>
      </c>
      <c r="C41" s="14"/>
      <c r="D41" s="14" t="s">
        <v>45</v>
      </c>
      <c r="E41" s="14" t="s">
        <v>67</v>
      </c>
      <c r="F41" s="14" t="s">
        <v>68</v>
      </c>
      <c r="G41" s="14" t="s">
        <v>195</v>
      </c>
      <c r="H41" s="14" t="s">
        <v>196</v>
      </c>
      <c r="I41" s="111">
        <v>35400</v>
      </c>
      <c r="J41" s="111"/>
      <c r="K41" s="111"/>
      <c r="L41" s="111"/>
      <c r="M41" s="111"/>
      <c r="N41" s="111">
        <v>35400</v>
      </c>
      <c r="O41" s="111"/>
      <c r="P41" s="111"/>
      <c r="Q41" s="111"/>
      <c r="R41" s="111"/>
      <c r="S41" s="111"/>
      <c r="T41" s="111"/>
      <c r="U41" s="88"/>
      <c r="V41" s="111"/>
      <c r="W41" s="111"/>
    </row>
    <row r="42" ht="32.9" customHeight="true" spans="1:23">
      <c r="A42" s="14"/>
      <c r="B42" s="14"/>
      <c r="C42" s="14"/>
      <c r="D42" s="14"/>
      <c r="E42" s="14"/>
      <c r="F42" s="14"/>
      <c r="G42" s="14"/>
      <c r="H42" s="14"/>
      <c r="I42" s="111">
        <v>114534.08</v>
      </c>
      <c r="J42" s="111"/>
      <c r="K42" s="111"/>
      <c r="L42" s="111"/>
      <c r="M42" s="111"/>
      <c r="N42" s="111"/>
      <c r="O42" s="111"/>
      <c r="P42" s="111"/>
      <c r="Q42" s="111"/>
      <c r="R42" s="111">
        <v>114534.08</v>
      </c>
      <c r="S42" s="111"/>
      <c r="T42" s="111"/>
      <c r="U42" s="88"/>
      <c r="V42" s="111"/>
      <c r="W42" s="111">
        <v>114534.08</v>
      </c>
    </row>
    <row r="43" ht="32.9" customHeight="true" spans="1:23">
      <c r="A43" s="14" t="s">
        <v>230</v>
      </c>
      <c r="B43" s="109" t="s">
        <v>242</v>
      </c>
      <c r="C43" s="14"/>
      <c r="D43" s="14" t="s">
        <v>45</v>
      </c>
      <c r="E43" s="14" t="s">
        <v>65</v>
      </c>
      <c r="F43" s="14" t="s">
        <v>66</v>
      </c>
      <c r="G43" s="14" t="s">
        <v>243</v>
      </c>
      <c r="H43" s="14" t="s">
        <v>244</v>
      </c>
      <c r="I43" s="111">
        <v>114534.08</v>
      </c>
      <c r="J43" s="111"/>
      <c r="K43" s="111"/>
      <c r="L43" s="111"/>
      <c r="M43" s="111"/>
      <c r="N43" s="111"/>
      <c r="O43" s="111"/>
      <c r="P43" s="111"/>
      <c r="Q43" s="111"/>
      <c r="R43" s="111">
        <v>114534.08</v>
      </c>
      <c r="S43" s="111"/>
      <c r="T43" s="111"/>
      <c r="U43" s="88"/>
      <c r="V43" s="111"/>
      <c r="W43" s="111">
        <v>114534.08</v>
      </c>
    </row>
    <row r="44" ht="32.9" customHeight="true" spans="1:23">
      <c r="A44" s="14"/>
      <c r="B44" s="14"/>
      <c r="C44" s="14"/>
      <c r="D44" s="14"/>
      <c r="E44" s="14"/>
      <c r="F44" s="14"/>
      <c r="G44" s="14"/>
      <c r="H44" s="14"/>
      <c r="I44" s="111">
        <v>2400000</v>
      </c>
      <c r="J44" s="111">
        <v>2400000</v>
      </c>
      <c r="K44" s="111">
        <v>2400000</v>
      </c>
      <c r="L44" s="111"/>
      <c r="M44" s="111"/>
      <c r="N44" s="111"/>
      <c r="O44" s="111"/>
      <c r="P44" s="111"/>
      <c r="Q44" s="111"/>
      <c r="R44" s="111"/>
      <c r="S44" s="111"/>
      <c r="T44" s="111"/>
      <c r="U44" s="88"/>
      <c r="V44" s="111"/>
      <c r="W44" s="111"/>
    </row>
    <row r="45" ht="32.9" customHeight="true" spans="1:23">
      <c r="A45" s="14" t="s">
        <v>225</v>
      </c>
      <c r="B45" s="109" t="s">
        <v>245</v>
      </c>
      <c r="C45" s="14"/>
      <c r="D45" s="14" t="s">
        <v>45</v>
      </c>
      <c r="E45" s="14" t="s">
        <v>65</v>
      </c>
      <c r="F45" s="14" t="s">
        <v>66</v>
      </c>
      <c r="G45" s="14" t="s">
        <v>205</v>
      </c>
      <c r="H45" s="14" t="s">
        <v>206</v>
      </c>
      <c r="I45" s="111">
        <v>2400000</v>
      </c>
      <c r="J45" s="111">
        <v>2400000</v>
      </c>
      <c r="K45" s="111">
        <v>2400000</v>
      </c>
      <c r="L45" s="111"/>
      <c r="M45" s="111"/>
      <c r="N45" s="111"/>
      <c r="O45" s="111"/>
      <c r="P45" s="111"/>
      <c r="Q45" s="111"/>
      <c r="R45" s="111"/>
      <c r="S45" s="111"/>
      <c r="T45" s="111"/>
      <c r="U45" s="88"/>
      <c r="V45" s="111"/>
      <c r="W45" s="111"/>
    </row>
    <row r="46" ht="32.9" customHeight="true" spans="1:23">
      <c r="A46" s="14"/>
      <c r="B46" s="14"/>
      <c r="C46" s="14" t="s">
        <v>246</v>
      </c>
      <c r="D46" s="14"/>
      <c r="E46" s="14"/>
      <c r="F46" s="14"/>
      <c r="G46" s="14"/>
      <c r="H46" s="14"/>
      <c r="I46" s="111">
        <v>90000</v>
      </c>
      <c r="J46" s="111">
        <v>90000</v>
      </c>
      <c r="K46" s="111">
        <v>90000</v>
      </c>
      <c r="L46" s="111"/>
      <c r="M46" s="111"/>
      <c r="N46" s="111"/>
      <c r="O46" s="111"/>
      <c r="P46" s="111"/>
      <c r="Q46" s="111"/>
      <c r="R46" s="111"/>
      <c r="S46" s="111"/>
      <c r="T46" s="111"/>
      <c r="U46" s="88"/>
      <c r="V46" s="111"/>
      <c r="W46" s="111"/>
    </row>
    <row r="47" ht="32.9" customHeight="true" spans="1:23">
      <c r="A47" s="14" t="s">
        <v>247</v>
      </c>
      <c r="B47" s="109" t="s">
        <v>248</v>
      </c>
      <c r="C47" s="14" t="s">
        <v>246</v>
      </c>
      <c r="D47" s="14" t="s">
        <v>45</v>
      </c>
      <c r="E47" s="14" t="s">
        <v>65</v>
      </c>
      <c r="F47" s="14" t="s">
        <v>66</v>
      </c>
      <c r="G47" s="14" t="s">
        <v>240</v>
      </c>
      <c r="H47" s="14" t="s">
        <v>241</v>
      </c>
      <c r="I47" s="111">
        <v>90000</v>
      </c>
      <c r="J47" s="111">
        <v>90000</v>
      </c>
      <c r="K47" s="111">
        <v>90000</v>
      </c>
      <c r="L47" s="111"/>
      <c r="M47" s="111"/>
      <c r="N47" s="111"/>
      <c r="O47" s="111"/>
      <c r="P47" s="111"/>
      <c r="Q47" s="111"/>
      <c r="R47" s="111"/>
      <c r="S47" s="111"/>
      <c r="T47" s="111"/>
      <c r="U47" s="88"/>
      <c r="V47" s="111"/>
      <c r="W47" s="111"/>
    </row>
    <row r="48" ht="32.9" customHeight="true" spans="1:23">
      <c r="A48" s="14"/>
      <c r="B48" s="14"/>
      <c r="C48" s="14"/>
      <c r="D48" s="14"/>
      <c r="E48" s="14"/>
      <c r="F48" s="14"/>
      <c r="G48" s="14"/>
      <c r="H48" s="14"/>
      <c r="I48" s="111">
        <v>7200</v>
      </c>
      <c r="J48" s="111"/>
      <c r="K48" s="111"/>
      <c r="L48" s="111"/>
      <c r="M48" s="111"/>
      <c r="N48" s="111">
        <v>7200</v>
      </c>
      <c r="O48" s="111"/>
      <c r="P48" s="111"/>
      <c r="Q48" s="111"/>
      <c r="R48" s="111"/>
      <c r="S48" s="111"/>
      <c r="T48" s="111"/>
      <c r="U48" s="88"/>
      <c r="V48" s="111"/>
      <c r="W48" s="111"/>
    </row>
    <row r="49" ht="32.9" customHeight="true" spans="1:23">
      <c r="A49" s="14" t="s">
        <v>230</v>
      </c>
      <c r="B49" s="109" t="s">
        <v>249</v>
      </c>
      <c r="C49" s="14"/>
      <c r="D49" s="14" t="s">
        <v>45</v>
      </c>
      <c r="E49" s="14" t="s">
        <v>67</v>
      </c>
      <c r="F49" s="14" t="s">
        <v>68</v>
      </c>
      <c r="G49" s="14"/>
      <c r="H49" s="14"/>
      <c r="I49" s="111">
        <v>7200</v>
      </c>
      <c r="J49" s="111"/>
      <c r="K49" s="111"/>
      <c r="L49" s="111"/>
      <c r="M49" s="111"/>
      <c r="N49" s="111">
        <v>7200</v>
      </c>
      <c r="O49" s="111"/>
      <c r="P49" s="111"/>
      <c r="Q49" s="111"/>
      <c r="R49" s="111"/>
      <c r="S49" s="111"/>
      <c r="T49" s="111"/>
      <c r="U49" s="88"/>
      <c r="V49" s="111"/>
      <c r="W49" s="111"/>
    </row>
    <row r="50" ht="32.9" customHeight="true" spans="1:23">
      <c r="A50" s="14"/>
      <c r="B50" s="14"/>
      <c r="C50" s="14" t="s">
        <v>250</v>
      </c>
      <c r="D50" s="14"/>
      <c r="E50" s="14"/>
      <c r="F50" s="14"/>
      <c r="G50" s="14"/>
      <c r="H50" s="14"/>
      <c r="I50" s="111">
        <v>60000</v>
      </c>
      <c r="J50" s="111">
        <v>60000</v>
      </c>
      <c r="K50" s="111">
        <v>60000</v>
      </c>
      <c r="L50" s="111"/>
      <c r="M50" s="111"/>
      <c r="N50" s="111"/>
      <c r="O50" s="111"/>
      <c r="P50" s="111"/>
      <c r="Q50" s="111"/>
      <c r="R50" s="111"/>
      <c r="S50" s="111"/>
      <c r="T50" s="111"/>
      <c r="U50" s="88"/>
      <c r="V50" s="111"/>
      <c r="W50" s="111"/>
    </row>
    <row r="51" ht="32.9" customHeight="true" spans="1:23">
      <c r="A51" s="14" t="s">
        <v>247</v>
      </c>
      <c r="B51" s="109" t="s">
        <v>251</v>
      </c>
      <c r="C51" s="14" t="s">
        <v>250</v>
      </c>
      <c r="D51" s="14" t="s">
        <v>45</v>
      </c>
      <c r="E51" s="14" t="s">
        <v>65</v>
      </c>
      <c r="F51" s="14" t="s">
        <v>66</v>
      </c>
      <c r="G51" s="14" t="s">
        <v>252</v>
      </c>
      <c r="H51" s="14" t="s">
        <v>253</v>
      </c>
      <c r="I51" s="111">
        <v>60000</v>
      </c>
      <c r="J51" s="111">
        <v>60000</v>
      </c>
      <c r="K51" s="111">
        <v>60000</v>
      </c>
      <c r="L51" s="111"/>
      <c r="M51" s="111"/>
      <c r="N51" s="111"/>
      <c r="O51" s="111"/>
      <c r="P51" s="111"/>
      <c r="Q51" s="111"/>
      <c r="R51" s="111"/>
      <c r="S51" s="111"/>
      <c r="T51" s="111"/>
      <c r="U51" s="88"/>
      <c r="V51" s="111"/>
      <c r="W51" s="111"/>
    </row>
    <row r="52" ht="32.9" customHeight="true" spans="1:23">
      <c r="A52" s="14"/>
      <c r="B52" s="14"/>
      <c r="C52" s="14"/>
      <c r="D52" s="14"/>
      <c r="E52" s="14"/>
      <c r="F52" s="14"/>
      <c r="G52" s="14"/>
      <c r="H52" s="14"/>
      <c r="I52" s="111">
        <v>173747.7</v>
      </c>
      <c r="J52" s="111"/>
      <c r="K52" s="111"/>
      <c r="L52" s="111"/>
      <c r="M52" s="111"/>
      <c r="N52" s="111"/>
      <c r="O52" s="111"/>
      <c r="P52" s="111"/>
      <c r="Q52" s="111"/>
      <c r="R52" s="111">
        <v>173747.7</v>
      </c>
      <c r="S52" s="111"/>
      <c r="T52" s="111"/>
      <c r="U52" s="88"/>
      <c r="V52" s="111"/>
      <c r="W52" s="111">
        <v>173747.7</v>
      </c>
    </row>
    <row r="53" ht="32.9" customHeight="true" spans="1:23">
      <c r="A53" s="14" t="s">
        <v>230</v>
      </c>
      <c r="B53" s="109" t="s">
        <v>254</v>
      </c>
      <c r="C53" s="14"/>
      <c r="D53" s="14" t="s">
        <v>45</v>
      </c>
      <c r="E53" s="14" t="s">
        <v>65</v>
      </c>
      <c r="F53" s="14" t="s">
        <v>66</v>
      </c>
      <c r="G53" s="14"/>
      <c r="H53" s="14"/>
      <c r="I53" s="111">
        <v>173747.7</v>
      </c>
      <c r="J53" s="111"/>
      <c r="K53" s="111"/>
      <c r="L53" s="111"/>
      <c r="M53" s="111"/>
      <c r="N53" s="111"/>
      <c r="O53" s="111"/>
      <c r="P53" s="111"/>
      <c r="Q53" s="111"/>
      <c r="R53" s="111">
        <v>173747.7</v>
      </c>
      <c r="S53" s="111"/>
      <c r="T53" s="111"/>
      <c r="U53" s="88"/>
      <c r="V53" s="111"/>
      <c r="W53" s="111">
        <v>173747.7</v>
      </c>
    </row>
    <row r="54" ht="32.9" customHeight="true" spans="1:23">
      <c r="A54" s="14"/>
      <c r="B54" s="14"/>
      <c r="C54" s="110"/>
      <c r="D54" s="14"/>
      <c r="E54" s="14"/>
      <c r="F54" s="14"/>
      <c r="G54" s="14"/>
      <c r="H54" s="14"/>
      <c r="I54" s="111">
        <v>171400</v>
      </c>
      <c r="J54" s="111">
        <v>171400</v>
      </c>
      <c r="K54" s="111">
        <v>171400</v>
      </c>
      <c r="L54" s="111"/>
      <c r="M54" s="111"/>
      <c r="N54" s="111"/>
      <c r="O54" s="111"/>
      <c r="P54" s="111"/>
      <c r="Q54" s="111"/>
      <c r="R54" s="111"/>
      <c r="S54" s="111"/>
      <c r="T54" s="111"/>
      <c r="U54" s="88"/>
      <c r="V54" s="111"/>
      <c r="W54" s="111"/>
    </row>
    <row r="55" ht="32.9" customHeight="true" spans="1:23">
      <c r="A55" s="14" t="s">
        <v>247</v>
      </c>
      <c r="B55" s="109" t="s">
        <v>255</v>
      </c>
      <c r="C55" s="110"/>
      <c r="D55" s="14" t="s">
        <v>45</v>
      </c>
      <c r="E55" s="14" t="s">
        <v>65</v>
      </c>
      <c r="F55" s="14" t="s">
        <v>66</v>
      </c>
      <c r="G55" s="14" t="s">
        <v>237</v>
      </c>
      <c r="H55" s="14" t="s">
        <v>238</v>
      </c>
      <c r="I55" s="111">
        <v>171400</v>
      </c>
      <c r="J55" s="111">
        <v>171400</v>
      </c>
      <c r="K55" s="111">
        <v>171400</v>
      </c>
      <c r="L55" s="111"/>
      <c r="M55" s="111"/>
      <c r="N55" s="111"/>
      <c r="O55" s="111"/>
      <c r="P55" s="111"/>
      <c r="Q55" s="111"/>
      <c r="R55" s="111"/>
      <c r="S55" s="111"/>
      <c r="T55" s="111"/>
      <c r="U55" s="88"/>
      <c r="V55" s="111"/>
      <c r="W55" s="111"/>
    </row>
    <row r="56" ht="32.9" customHeight="true" spans="1:23">
      <c r="A56" s="14"/>
      <c r="B56" s="14"/>
      <c r="C56" s="14"/>
      <c r="D56" s="14"/>
      <c r="E56" s="14"/>
      <c r="F56" s="14"/>
      <c r="G56" s="14"/>
      <c r="H56" s="14"/>
      <c r="I56" s="111">
        <v>8750000</v>
      </c>
      <c r="J56" s="111">
        <v>8750000</v>
      </c>
      <c r="K56" s="111"/>
      <c r="L56" s="111"/>
      <c r="M56" s="111"/>
      <c r="N56" s="111"/>
      <c r="O56" s="111"/>
      <c r="P56" s="111"/>
      <c r="Q56" s="111"/>
      <c r="R56" s="111"/>
      <c r="S56" s="111"/>
      <c r="T56" s="111"/>
      <c r="U56" s="88"/>
      <c r="V56" s="111"/>
      <c r="W56" s="111"/>
    </row>
    <row r="57" ht="32.9" customHeight="true" spans="1:23">
      <c r="A57" s="14" t="s">
        <v>256</v>
      </c>
      <c r="B57" s="109" t="s">
        <v>257</v>
      </c>
      <c r="C57" s="14"/>
      <c r="D57" s="14" t="s">
        <v>45</v>
      </c>
      <c r="E57" s="14" t="s">
        <v>65</v>
      </c>
      <c r="F57" s="14" t="s">
        <v>66</v>
      </c>
      <c r="G57" s="14"/>
      <c r="H57" s="14"/>
      <c r="I57" s="111">
        <v>8750000</v>
      </c>
      <c r="J57" s="111">
        <v>8750000</v>
      </c>
      <c r="K57" s="111"/>
      <c r="L57" s="111"/>
      <c r="M57" s="111"/>
      <c r="N57" s="111"/>
      <c r="O57" s="111"/>
      <c r="P57" s="111"/>
      <c r="Q57" s="111"/>
      <c r="R57" s="111"/>
      <c r="S57" s="111"/>
      <c r="T57" s="111"/>
      <c r="U57" s="88"/>
      <c r="V57" s="111"/>
      <c r="W57" s="111"/>
    </row>
    <row r="58" ht="32.9" customHeight="true" spans="1:23">
      <c r="A58" s="14"/>
      <c r="B58" s="14"/>
      <c r="C58" s="14"/>
      <c r="D58" s="14"/>
      <c r="E58" s="14"/>
      <c r="F58" s="14"/>
      <c r="G58" s="14"/>
      <c r="H58" s="14"/>
      <c r="I58" s="111">
        <v>1896000</v>
      </c>
      <c r="J58" s="111">
        <v>1896000</v>
      </c>
      <c r="K58" s="111">
        <v>1896000</v>
      </c>
      <c r="L58" s="111"/>
      <c r="M58" s="111"/>
      <c r="N58" s="111"/>
      <c r="O58" s="111"/>
      <c r="P58" s="111"/>
      <c r="Q58" s="111"/>
      <c r="R58" s="111"/>
      <c r="S58" s="111"/>
      <c r="T58" s="111"/>
      <c r="U58" s="88"/>
      <c r="V58" s="111"/>
      <c r="W58" s="111"/>
    </row>
    <row r="59" ht="32.9" customHeight="true" spans="1:23">
      <c r="A59" s="14" t="s">
        <v>247</v>
      </c>
      <c r="B59" s="109" t="s">
        <v>258</v>
      </c>
      <c r="C59" s="14"/>
      <c r="D59" s="14" t="s">
        <v>45</v>
      </c>
      <c r="E59" s="14" t="s">
        <v>65</v>
      </c>
      <c r="F59" s="14" t="s">
        <v>66</v>
      </c>
      <c r="G59" s="14"/>
      <c r="H59" s="14"/>
      <c r="I59" s="111">
        <v>1896000</v>
      </c>
      <c r="J59" s="111">
        <v>1896000</v>
      </c>
      <c r="K59" s="111">
        <v>1896000</v>
      </c>
      <c r="L59" s="111"/>
      <c r="M59" s="111"/>
      <c r="N59" s="111"/>
      <c r="O59" s="111"/>
      <c r="P59" s="111"/>
      <c r="Q59" s="111"/>
      <c r="R59" s="111"/>
      <c r="S59" s="111"/>
      <c r="T59" s="111"/>
      <c r="U59" s="88"/>
      <c r="V59" s="111"/>
      <c r="W59" s="111"/>
    </row>
    <row r="60" ht="32.9" customHeight="true" spans="1:23">
      <c r="A60" s="14"/>
      <c r="B60" s="14"/>
      <c r="C60" s="14"/>
      <c r="D60" s="14"/>
      <c r="E60" s="14"/>
      <c r="F60" s="14"/>
      <c r="G60" s="14"/>
      <c r="H60" s="14"/>
      <c r="I60" s="111">
        <v>1517090</v>
      </c>
      <c r="J60" s="111">
        <v>1517090</v>
      </c>
      <c r="K60" s="111">
        <v>1517090</v>
      </c>
      <c r="L60" s="111"/>
      <c r="M60" s="111"/>
      <c r="N60" s="111"/>
      <c r="O60" s="111"/>
      <c r="P60" s="111"/>
      <c r="Q60" s="111"/>
      <c r="R60" s="111"/>
      <c r="S60" s="111"/>
      <c r="T60" s="111"/>
      <c r="U60" s="88"/>
      <c r="V60" s="111"/>
      <c r="W60" s="111"/>
    </row>
    <row r="61" ht="32.9" customHeight="true" spans="1:23">
      <c r="A61" s="14" t="s">
        <v>247</v>
      </c>
      <c r="B61" s="109" t="s">
        <v>259</v>
      </c>
      <c r="C61" s="14"/>
      <c r="D61" s="14" t="s">
        <v>45</v>
      </c>
      <c r="E61" s="14" t="s">
        <v>65</v>
      </c>
      <c r="F61" s="14" t="s">
        <v>66</v>
      </c>
      <c r="G61" s="14" t="s">
        <v>195</v>
      </c>
      <c r="H61" s="14" t="s">
        <v>196</v>
      </c>
      <c r="I61" s="111">
        <v>1425890</v>
      </c>
      <c r="J61" s="111">
        <v>1425890</v>
      </c>
      <c r="K61" s="111">
        <v>1425890</v>
      </c>
      <c r="L61" s="111"/>
      <c r="M61" s="111"/>
      <c r="N61" s="111"/>
      <c r="O61" s="111"/>
      <c r="P61" s="111"/>
      <c r="Q61" s="111"/>
      <c r="R61" s="111"/>
      <c r="S61" s="111"/>
      <c r="T61" s="111"/>
      <c r="U61" s="88"/>
      <c r="V61" s="111"/>
      <c r="W61" s="111"/>
    </row>
    <row r="62" ht="32.9" customHeight="true" spans="1:23">
      <c r="A62" s="14" t="s">
        <v>247</v>
      </c>
      <c r="B62" s="109" t="s">
        <v>259</v>
      </c>
      <c r="C62" s="14"/>
      <c r="D62" s="14" t="s">
        <v>45</v>
      </c>
      <c r="E62" s="14" t="s">
        <v>65</v>
      </c>
      <c r="F62" s="14" t="s">
        <v>66</v>
      </c>
      <c r="G62" s="14" t="s">
        <v>197</v>
      </c>
      <c r="H62" s="14" t="s">
        <v>198</v>
      </c>
      <c r="I62" s="111">
        <v>91200</v>
      </c>
      <c r="J62" s="111">
        <v>91200</v>
      </c>
      <c r="K62" s="111">
        <v>91200</v>
      </c>
      <c r="L62" s="111"/>
      <c r="M62" s="111"/>
      <c r="N62" s="111"/>
      <c r="O62" s="111"/>
      <c r="P62" s="111"/>
      <c r="Q62" s="111"/>
      <c r="R62" s="111"/>
      <c r="S62" s="111"/>
      <c r="T62" s="111"/>
      <c r="U62" s="88"/>
      <c r="V62" s="111"/>
      <c r="W62" s="111"/>
    </row>
    <row r="63" ht="32.9" customHeight="true" spans="1:23">
      <c r="A63" s="14"/>
      <c r="B63" s="14"/>
      <c r="C63" s="14"/>
      <c r="D63" s="14"/>
      <c r="E63" s="14"/>
      <c r="F63" s="14"/>
      <c r="G63" s="14"/>
      <c r="H63" s="14"/>
      <c r="I63" s="111">
        <v>1200000</v>
      </c>
      <c r="J63" s="111"/>
      <c r="K63" s="111"/>
      <c r="L63" s="111"/>
      <c r="M63" s="111"/>
      <c r="N63" s="111"/>
      <c r="O63" s="111"/>
      <c r="P63" s="111"/>
      <c r="Q63" s="111"/>
      <c r="R63" s="111">
        <v>1200000</v>
      </c>
      <c r="S63" s="111"/>
      <c r="T63" s="111"/>
      <c r="U63" s="88"/>
      <c r="V63" s="111"/>
      <c r="W63" s="111">
        <v>1200000</v>
      </c>
    </row>
    <row r="64" ht="32.9" customHeight="true" spans="1:23">
      <c r="A64" s="14" t="s">
        <v>230</v>
      </c>
      <c r="B64" s="109" t="s">
        <v>260</v>
      </c>
      <c r="C64" s="14"/>
      <c r="D64" s="14" t="s">
        <v>45</v>
      </c>
      <c r="E64" s="14" t="s">
        <v>67</v>
      </c>
      <c r="F64" s="14" t="s">
        <v>68</v>
      </c>
      <c r="G64" s="14" t="s">
        <v>195</v>
      </c>
      <c r="H64" s="14" t="s">
        <v>196</v>
      </c>
      <c r="I64" s="111">
        <v>1080000</v>
      </c>
      <c r="J64" s="111"/>
      <c r="K64" s="111"/>
      <c r="L64" s="111"/>
      <c r="M64" s="111"/>
      <c r="N64" s="111"/>
      <c r="O64" s="111"/>
      <c r="P64" s="111"/>
      <c r="Q64" s="111"/>
      <c r="R64" s="111">
        <v>1080000</v>
      </c>
      <c r="S64" s="111"/>
      <c r="T64" s="111"/>
      <c r="U64" s="88"/>
      <c r="V64" s="111"/>
      <c r="W64" s="111">
        <v>1080000</v>
      </c>
    </row>
    <row r="65" ht="32.9" customHeight="true" spans="1:23">
      <c r="A65" s="14" t="s">
        <v>230</v>
      </c>
      <c r="B65" s="109" t="s">
        <v>260</v>
      </c>
      <c r="C65" s="14"/>
      <c r="D65" s="14" t="s">
        <v>45</v>
      </c>
      <c r="E65" s="14" t="s">
        <v>67</v>
      </c>
      <c r="F65" s="14" t="s">
        <v>68</v>
      </c>
      <c r="G65" s="14" t="s">
        <v>205</v>
      </c>
      <c r="H65" s="14" t="s">
        <v>206</v>
      </c>
      <c r="I65" s="111">
        <v>120000</v>
      </c>
      <c r="J65" s="111"/>
      <c r="K65" s="111"/>
      <c r="L65" s="111"/>
      <c r="M65" s="111"/>
      <c r="N65" s="111"/>
      <c r="O65" s="111"/>
      <c r="P65" s="111"/>
      <c r="Q65" s="111"/>
      <c r="R65" s="111">
        <v>120000</v>
      </c>
      <c r="S65" s="111"/>
      <c r="T65" s="111"/>
      <c r="U65" s="88"/>
      <c r="V65" s="111"/>
      <c r="W65" s="111">
        <v>120000</v>
      </c>
    </row>
    <row r="66" ht="18.75" customHeight="true" spans="1:23">
      <c r="A66" s="29" t="s">
        <v>96</v>
      </c>
      <c r="B66" s="30"/>
      <c r="C66" s="30"/>
      <c r="D66" s="30"/>
      <c r="E66" s="30"/>
      <c r="F66" s="30"/>
      <c r="G66" s="30"/>
      <c r="H66" s="32"/>
      <c r="I66" s="111">
        <v>40293871.78</v>
      </c>
      <c r="J66" s="111">
        <v>38754490</v>
      </c>
      <c r="K66" s="111">
        <v>26414490</v>
      </c>
      <c r="L66" s="111"/>
      <c r="M66" s="111"/>
      <c r="N66" s="111">
        <v>42600</v>
      </c>
      <c r="O66" s="111"/>
      <c r="P66" s="111"/>
      <c r="Q66" s="111"/>
      <c r="R66" s="111">
        <v>1496781.78</v>
      </c>
      <c r="S66" s="111"/>
      <c r="T66" s="111"/>
      <c r="U66" s="88"/>
      <c r="V66" s="111"/>
      <c r="W66" s="111">
        <v>1496781.78</v>
      </c>
    </row>
    <row r="67" customHeight="true" spans="1:1">
      <c r="A67" t="s">
        <v>128</v>
      </c>
    </row>
  </sheetData>
  <mergeCells count="28">
    <mergeCell ref="A2:W2"/>
    <mergeCell ref="A3:I3"/>
    <mergeCell ref="J4:M4"/>
    <mergeCell ref="N4:P4"/>
    <mergeCell ref="R4:W4"/>
    <mergeCell ref="J5:K5"/>
    <mergeCell ref="A66:H66"/>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scale="35"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false"/>
    <pageSetUpPr fitToPage="true"/>
  </sheetPr>
  <dimension ref="A1:J39"/>
  <sheetViews>
    <sheetView showZeros="0" workbookViewId="0">
      <selection activeCell="B46" sqref="B46"/>
    </sheetView>
  </sheetViews>
  <sheetFormatPr defaultColWidth="9.14166666666667" defaultRowHeight="12" customHeight="true"/>
  <cols>
    <col min="1" max="1" width="31.3916666666667" customWidth="true"/>
    <col min="2" max="2" width="29" customWidth="true"/>
    <col min="3" max="3" width="17.175" customWidth="true"/>
    <col min="4" max="4" width="21.0333333333333" customWidth="true"/>
    <col min="5" max="5" width="23.575" customWidth="true"/>
    <col min="6" max="6" width="11.2833333333333" customWidth="true"/>
    <col min="7" max="7" width="10.3166666666667" customWidth="true"/>
    <col min="8" max="8" width="9.31666666666667" customWidth="true"/>
    <col min="9" max="9" width="13.425" customWidth="true"/>
    <col min="10" max="10" width="40.5333333333333" customWidth="true"/>
  </cols>
  <sheetData>
    <row r="1" customHeight="true" spans="10:10">
      <c r="J1" s="54" t="s">
        <v>261</v>
      </c>
    </row>
    <row r="2" ht="28.5" customHeight="true" spans="1:10">
      <c r="A2" s="44" t="s">
        <v>262</v>
      </c>
      <c r="B2" s="27"/>
      <c r="C2" s="27"/>
      <c r="D2" s="27"/>
      <c r="E2" s="27"/>
      <c r="F2" s="50"/>
      <c r="G2" s="27"/>
      <c r="H2" s="50"/>
      <c r="I2" s="50"/>
      <c r="J2" s="27"/>
    </row>
    <row r="3" ht="15" customHeight="true" spans="1:1">
      <c r="A3" s="3" t="str">
        <f>"单位名称："&amp;"云南省人民政府外事办公室"</f>
        <v>单位名称：云南省人民政府外事办公室</v>
      </c>
    </row>
    <row r="4" ht="14.25" customHeight="true" spans="1:10">
      <c r="A4" s="45" t="s">
        <v>263</v>
      </c>
      <c r="B4" s="45" t="s">
        <v>264</v>
      </c>
      <c r="C4" s="45" t="s">
        <v>265</v>
      </c>
      <c r="D4" s="45" t="s">
        <v>266</v>
      </c>
      <c r="E4" s="45" t="s">
        <v>267</v>
      </c>
      <c r="F4" s="51" t="s">
        <v>268</v>
      </c>
      <c r="G4" s="45" t="s">
        <v>269</v>
      </c>
      <c r="H4" s="51" t="s">
        <v>270</v>
      </c>
      <c r="I4" s="51" t="s">
        <v>271</v>
      </c>
      <c r="J4" s="45" t="s">
        <v>272</v>
      </c>
    </row>
    <row r="5" ht="14.25" customHeight="true" spans="1:10">
      <c r="A5" s="45">
        <v>1</v>
      </c>
      <c r="B5" s="45">
        <v>2</v>
      </c>
      <c r="C5" s="45">
        <v>3</v>
      </c>
      <c r="D5" s="45">
        <v>4</v>
      </c>
      <c r="E5" s="45">
        <v>5</v>
      </c>
      <c r="F5" s="51">
        <v>6</v>
      </c>
      <c r="G5" s="45">
        <v>7</v>
      </c>
      <c r="H5" s="51">
        <v>8</v>
      </c>
      <c r="I5" s="51">
        <v>9</v>
      </c>
      <c r="J5" s="45">
        <v>10</v>
      </c>
    </row>
    <row r="6" ht="17.3" customHeight="true" spans="1:10">
      <c r="A6" s="46" t="s">
        <v>45</v>
      </c>
      <c r="B6" s="47"/>
      <c r="C6" s="47"/>
      <c r="D6" s="47"/>
      <c r="E6" s="52"/>
      <c r="F6" s="53"/>
      <c r="G6" s="52"/>
      <c r="H6" s="53"/>
      <c r="I6" s="53"/>
      <c r="J6" s="52"/>
    </row>
    <row r="7" ht="47.3" customHeight="true" spans="1:10">
      <c r="A7" s="48" t="s">
        <v>246</v>
      </c>
      <c r="B7" s="49" t="s">
        <v>273</v>
      </c>
      <c r="C7" s="49" t="s">
        <v>274</v>
      </c>
      <c r="D7" s="49" t="s">
        <v>275</v>
      </c>
      <c r="E7" s="46" t="s">
        <v>276</v>
      </c>
      <c r="F7" s="49" t="s">
        <v>277</v>
      </c>
      <c r="G7" s="46" t="s">
        <v>278</v>
      </c>
      <c r="H7" s="49" t="s">
        <v>279</v>
      </c>
      <c r="I7" s="49" t="s">
        <v>280</v>
      </c>
      <c r="J7" s="55" t="s">
        <v>281</v>
      </c>
    </row>
    <row r="8" ht="47.3" customHeight="true" spans="1:10">
      <c r="A8" s="48" t="s">
        <v>246</v>
      </c>
      <c r="B8" s="49" t="s">
        <v>273</v>
      </c>
      <c r="C8" s="49" t="s">
        <v>274</v>
      </c>
      <c r="D8" s="49" t="s">
        <v>275</v>
      </c>
      <c r="E8" s="46" t="s">
        <v>282</v>
      </c>
      <c r="F8" s="49" t="s">
        <v>283</v>
      </c>
      <c r="G8" s="46" t="s">
        <v>278</v>
      </c>
      <c r="H8" s="49" t="s">
        <v>284</v>
      </c>
      <c r="I8" s="49" t="s">
        <v>280</v>
      </c>
      <c r="J8" s="55" t="s">
        <v>285</v>
      </c>
    </row>
    <row r="9" ht="47.3" customHeight="true" spans="1:10">
      <c r="A9" s="48" t="s">
        <v>246</v>
      </c>
      <c r="B9" s="49" t="s">
        <v>273</v>
      </c>
      <c r="C9" s="49" t="s">
        <v>274</v>
      </c>
      <c r="D9" s="49" t="s">
        <v>275</v>
      </c>
      <c r="E9" s="46" t="s">
        <v>286</v>
      </c>
      <c r="F9" s="49" t="s">
        <v>283</v>
      </c>
      <c r="G9" s="46" t="s">
        <v>287</v>
      </c>
      <c r="H9" s="49" t="s">
        <v>284</v>
      </c>
      <c r="I9" s="49" t="s">
        <v>280</v>
      </c>
      <c r="J9" s="55" t="s">
        <v>288</v>
      </c>
    </row>
    <row r="10" ht="47.3" customHeight="true" spans="1:10">
      <c r="A10" s="48" t="s">
        <v>246</v>
      </c>
      <c r="B10" s="49" t="s">
        <v>273</v>
      </c>
      <c r="C10" s="49" t="s">
        <v>274</v>
      </c>
      <c r="D10" s="49" t="s">
        <v>275</v>
      </c>
      <c r="E10" s="46" t="s">
        <v>289</v>
      </c>
      <c r="F10" s="49" t="s">
        <v>283</v>
      </c>
      <c r="G10" s="46" t="s">
        <v>290</v>
      </c>
      <c r="H10" s="49" t="s">
        <v>291</v>
      </c>
      <c r="I10" s="49" t="s">
        <v>280</v>
      </c>
      <c r="J10" s="55" t="s">
        <v>292</v>
      </c>
    </row>
    <row r="11" ht="47.3" customHeight="true" spans="1:10">
      <c r="A11" s="48" t="s">
        <v>246</v>
      </c>
      <c r="B11" s="49" t="s">
        <v>273</v>
      </c>
      <c r="C11" s="49" t="s">
        <v>274</v>
      </c>
      <c r="D11" s="49" t="s">
        <v>275</v>
      </c>
      <c r="E11" s="46" t="s">
        <v>293</v>
      </c>
      <c r="F11" s="49" t="s">
        <v>283</v>
      </c>
      <c r="G11" s="46" t="s">
        <v>294</v>
      </c>
      <c r="H11" s="49" t="s">
        <v>295</v>
      </c>
      <c r="I11" s="49" t="s">
        <v>280</v>
      </c>
      <c r="J11" s="55" t="s">
        <v>296</v>
      </c>
    </row>
    <row r="12" ht="47.3" customHeight="true" spans="1:10">
      <c r="A12" s="48" t="s">
        <v>246</v>
      </c>
      <c r="B12" s="49" t="s">
        <v>273</v>
      </c>
      <c r="C12" s="49" t="s">
        <v>274</v>
      </c>
      <c r="D12" s="49" t="s">
        <v>275</v>
      </c>
      <c r="E12" s="46" t="s">
        <v>297</v>
      </c>
      <c r="F12" s="49" t="s">
        <v>283</v>
      </c>
      <c r="G12" s="46" t="s">
        <v>298</v>
      </c>
      <c r="H12" s="49" t="s">
        <v>299</v>
      </c>
      <c r="I12" s="49" t="s">
        <v>280</v>
      </c>
      <c r="J12" s="55" t="s">
        <v>300</v>
      </c>
    </row>
    <row r="13" ht="47.3" customHeight="true" spans="1:10">
      <c r="A13" s="48" t="s">
        <v>246</v>
      </c>
      <c r="B13" s="49" t="s">
        <v>273</v>
      </c>
      <c r="C13" s="49" t="s">
        <v>274</v>
      </c>
      <c r="D13" s="49" t="s">
        <v>301</v>
      </c>
      <c r="E13" s="46" t="s">
        <v>302</v>
      </c>
      <c r="F13" s="49" t="s">
        <v>283</v>
      </c>
      <c r="G13" s="46" t="s">
        <v>303</v>
      </c>
      <c r="H13" s="49" t="s">
        <v>279</v>
      </c>
      <c r="I13" s="49" t="s">
        <v>280</v>
      </c>
      <c r="J13" s="55" t="s">
        <v>304</v>
      </c>
    </row>
    <row r="14" ht="47.3" customHeight="true" spans="1:10">
      <c r="A14" s="48" t="s">
        <v>246</v>
      </c>
      <c r="B14" s="49" t="s">
        <v>273</v>
      </c>
      <c r="C14" s="49" t="s">
        <v>274</v>
      </c>
      <c r="D14" s="49" t="s">
        <v>301</v>
      </c>
      <c r="E14" s="46" t="s">
        <v>305</v>
      </c>
      <c r="F14" s="49" t="s">
        <v>277</v>
      </c>
      <c r="G14" s="46" t="s">
        <v>278</v>
      </c>
      <c r="H14" s="49" t="s">
        <v>279</v>
      </c>
      <c r="I14" s="49" t="s">
        <v>280</v>
      </c>
      <c r="J14" s="55" t="s">
        <v>306</v>
      </c>
    </row>
    <row r="15" ht="47.3" customHeight="true" spans="1:10">
      <c r="A15" s="48" t="s">
        <v>246</v>
      </c>
      <c r="B15" s="49" t="s">
        <v>273</v>
      </c>
      <c r="C15" s="49" t="s">
        <v>274</v>
      </c>
      <c r="D15" s="49" t="s">
        <v>307</v>
      </c>
      <c r="E15" s="46" t="s">
        <v>308</v>
      </c>
      <c r="F15" s="49" t="s">
        <v>277</v>
      </c>
      <c r="G15" s="46" t="s">
        <v>278</v>
      </c>
      <c r="H15" s="49" t="s">
        <v>279</v>
      </c>
      <c r="I15" s="49" t="s">
        <v>280</v>
      </c>
      <c r="J15" s="55" t="s">
        <v>309</v>
      </c>
    </row>
    <row r="16" ht="47.3" customHeight="true" spans="1:10">
      <c r="A16" s="48" t="s">
        <v>246</v>
      </c>
      <c r="B16" s="49" t="s">
        <v>273</v>
      </c>
      <c r="C16" s="49" t="s">
        <v>310</v>
      </c>
      <c r="D16" s="49" t="s">
        <v>311</v>
      </c>
      <c r="E16" s="46" t="s">
        <v>312</v>
      </c>
      <c r="F16" s="49" t="s">
        <v>283</v>
      </c>
      <c r="G16" s="46" t="s">
        <v>313</v>
      </c>
      <c r="H16" s="49" t="s">
        <v>279</v>
      </c>
      <c r="I16" s="49" t="s">
        <v>280</v>
      </c>
      <c r="J16" s="55" t="s">
        <v>314</v>
      </c>
    </row>
    <row r="17" ht="47.3" customHeight="true" spans="1:10">
      <c r="A17" s="48" t="s">
        <v>246</v>
      </c>
      <c r="B17" s="49" t="s">
        <v>273</v>
      </c>
      <c r="C17" s="49" t="s">
        <v>310</v>
      </c>
      <c r="D17" s="49" t="s">
        <v>311</v>
      </c>
      <c r="E17" s="46" t="s">
        <v>315</v>
      </c>
      <c r="F17" s="49" t="s">
        <v>283</v>
      </c>
      <c r="G17" s="46" t="s">
        <v>316</v>
      </c>
      <c r="H17" s="49" t="s">
        <v>279</v>
      </c>
      <c r="I17" s="49" t="s">
        <v>280</v>
      </c>
      <c r="J17" s="55" t="s">
        <v>315</v>
      </c>
    </row>
    <row r="18" ht="47.3" customHeight="true" spans="1:10">
      <c r="A18" s="48" t="s">
        <v>246</v>
      </c>
      <c r="B18" s="49" t="s">
        <v>273</v>
      </c>
      <c r="C18" s="49" t="s">
        <v>317</v>
      </c>
      <c r="D18" s="49" t="s">
        <v>318</v>
      </c>
      <c r="E18" s="46" t="s">
        <v>319</v>
      </c>
      <c r="F18" s="49" t="s">
        <v>283</v>
      </c>
      <c r="G18" s="46" t="s">
        <v>320</v>
      </c>
      <c r="H18" s="49" t="s">
        <v>279</v>
      </c>
      <c r="I18" s="49" t="s">
        <v>280</v>
      </c>
      <c r="J18" s="55" t="s">
        <v>321</v>
      </c>
    </row>
    <row r="19" ht="47.3" customHeight="true" spans="1:10">
      <c r="A19" s="48" t="s">
        <v>250</v>
      </c>
      <c r="B19" s="49" t="s">
        <v>322</v>
      </c>
      <c r="C19" s="49" t="s">
        <v>274</v>
      </c>
      <c r="D19" s="49" t="s">
        <v>275</v>
      </c>
      <c r="E19" s="46" t="s">
        <v>323</v>
      </c>
      <c r="F19" s="49" t="s">
        <v>277</v>
      </c>
      <c r="G19" s="46" t="s">
        <v>324</v>
      </c>
      <c r="H19" s="49" t="s">
        <v>325</v>
      </c>
      <c r="I19" s="49" t="s">
        <v>280</v>
      </c>
      <c r="J19" s="55" t="s">
        <v>326</v>
      </c>
    </row>
    <row r="20" ht="47.3" customHeight="true" spans="1:10">
      <c r="A20" s="48" t="s">
        <v>250</v>
      </c>
      <c r="B20" s="49" t="s">
        <v>322</v>
      </c>
      <c r="C20" s="49" t="s">
        <v>274</v>
      </c>
      <c r="D20" s="49" t="s">
        <v>275</v>
      </c>
      <c r="E20" s="46" t="s">
        <v>327</v>
      </c>
      <c r="F20" s="49" t="s">
        <v>277</v>
      </c>
      <c r="G20" s="46" t="s">
        <v>324</v>
      </c>
      <c r="H20" s="49" t="s">
        <v>325</v>
      </c>
      <c r="I20" s="49" t="s">
        <v>280</v>
      </c>
      <c r="J20" s="55" t="s">
        <v>328</v>
      </c>
    </row>
    <row r="21" ht="47.3" customHeight="true" spans="1:10">
      <c r="A21" s="48" t="s">
        <v>250</v>
      </c>
      <c r="B21" s="49" t="s">
        <v>322</v>
      </c>
      <c r="C21" s="49" t="s">
        <v>274</v>
      </c>
      <c r="D21" s="49" t="s">
        <v>275</v>
      </c>
      <c r="E21" s="46" t="s">
        <v>329</v>
      </c>
      <c r="F21" s="49" t="s">
        <v>283</v>
      </c>
      <c r="G21" s="46" t="s">
        <v>330</v>
      </c>
      <c r="H21" s="49" t="s">
        <v>284</v>
      </c>
      <c r="I21" s="49" t="s">
        <v>280</v>
      </c>
      <c r="J21" s="55" t="s">
        <v>331</v>
      </c>
    </row>
    <row r="22" ht="47.3" customHeight="true" spans="1:10">
      <c r="A22" s="48" t="s">
        <v>250</v>
      </c>
      <c r="B22" s="49" t="s">
        <v>322</v>
      </c>
      <c r="C22" s="49" t="s">
        <v>274</v>
      </c>
      <c r="D22" s="49" t="s">
        <v>275</v>
      </c>
      <c r="E22" s="46" t="s">
        <v>332</v>
      </c>
      <c r="F22" s="49" t="s">
        <v>283</v>
      </c>
      <c r="G22" s="46" t="s">
        <v>117</v>
      </c>
      <c r="H22" s="49" t="s">
        <v>284</v>
      </c>
      <c r="I22" s="49" t="s">
        <v>280</v>
      </c>
      <c r="J22" s="55" t="s">
        <v>333</v>
      </c>
    </row>
    <row r="23" ht="47.3" customHeight="true" spans="1:10">
      <c r="A23" s="48" t="s">
        <v>250</v>
      </c>
      <c r="B23" s="49" t="s">
        <v>322</v>
      </c>
      <c r="C23" s="49" t="s">
        <v>274</v>
      </c>
      <c r="D23" s="49" t="s">
        <v>275</v>
      </c>
      <c r="E23" s="46" t="s">
        <v>334</v>
      </c>
      <c r="F23" s="49" t="s">
        <v>283</v>
      </c>
      <c r="G23" s="46" t="s">
        <v>335</v>
      </c>
      <c r="H23" s="49" t="s">
        <v>284</v>
      </c>
      <c r="I23" s="49" t="s">
        <v>280</v>
      </c>
      <c r="J23" s="55" t="s">
        <v>336</v>
      </c>
    </row>
    <row r="24" ht="47.3" customHeight="true" spans="1:10">
      <c r="A24" s="48" t="s">
        <v>250</v>
      </c>
      <c r="B24" s="49" t="s">
        <v>322</v>
      </c>
      <c r="C24" s="49" t="s">
        <v>274</v>
      </c>
      <c r="D24" s="49" t="s">
        <v>301</v>
      </c>
      <c r="E24" s="46" t="s">
        <v>337</v>
      </c>
      <c r="F24" s="49" t="s">
        <v>277</v>
      </c>
      <c r="G24" s="46" t="s">
        <v>278</v>
      </c>
      <c r="H24" s="49" t="s">
        <v>279</v>
      </c>
      <c r="I24" s="49" t="s">
        <v>280</v>
      </c>
      <c r="J24" s="55" t="s">
        <v>338</v>
      </c>
    </row>
    <row r="25" ht="47.3" customHeight="true" spans="1:10">
      <c r="A25" s="48" t="s">
        <v>250</v>
      </c>
      <c r="B25" s="49" t="s">
        <v>322</v>
      </c>
      <c r="C25" s="49" t="s">
        <v>274</v>
      </c>
      <c r="D25" s="49" t="s">
        <v>301</v>
      </c>
      <c r="E25" s="46" t="s">
        <v>339</v>
      </c>
      <c r="F25" s="49" t="s">
        <v>277</v>
      </c>
      <c r="G25" s="46" t="s">
        <v>278</v>
      </c>
      <c r="H25" s="49" t="s">
        <v>279</v>
      </c>
      <c r="I25" s="49" t="s">
        <v>280</v>
      </c>
      <c r="J25" s="55" t="s">
        <v>340</v>
      </c>
    </row>
    <row r="26" ht="47.3" customHeight="true" spans="1:10">
      <c r="A26" s="48" t="s">
        <v>250</v>
      </c>
      <c r="B26" s="49" t="s">
        <v>322</v>
      </c>
      <c r="C26" s="49" t="s">
        <v>274</v>
      </c>
      <c r="D26" s="49" t="s">
        <v>307</v>
      </c>
      <c r="E26" s="46" t="s">
        <v>341</v>
      </c>
      <c r="F26" s="49" t="s">
        <v>277</v>
      </c>
      <c r="G26" s="46" t="s">
        <v>342</v>
      </c>
      <c r="H26" s="49"/>
      <c r="I26" s="49" t="s">
        <v>343</v>
      </c>
      <c r="J26" s="55" t="s">
        <v>344</v>
      </c>
    </row>
    <row r="27" ht="47.3" customHeight="true" spans="1:10">
      <c r="A27" s="48" t="s">
        <v>250</v>
      </c>
      <c r="B27" s="49" t="s">
        <v>322</v>
      </c>
      <c r="C27" s="49" t="s">
        <v>310</v>
      </c>
      <c r="D27" s="49" t="s">
        <v>311</v>
      </c>
      <c r="E27" s="46" t="s">
        <v>345</v>
      </c>
      <c r="F27" s="49" t="s">
        <v>277</v>
      </c>
      <c r="G27" s="46" t="s">
        <v>278</v>
      </c>
      <c r="H27" s="49" t="s">
        <v>279</v>
      </c>
      <c r="I27" s="49" t="s">
        <v>280</v>
      </c>
      <c r="J27" s="55" t="s">
        <v>346</v>
      </c>
    </row>
    <row r="28" ht="47.3" customHeight="true" spans="1:10">
      <c r="A28" s="48" t="s">
        <v>250</v>
      </c>
      <c r="B28" s="49" t="s">
        <v>322</v>
      </c>
      <c r="C28" s="49" t="s">
        <v>310</v>
      </c>
      <c r="D28" s="49" t="s">
        <v>311</v>
      </c>
      <c r="E28" s="46" t="s">
        <v>347</v>
      </c>
      <c r="F28" s="49" t="s">
        <v>277</v>
      </c>
      <c r="G28" s="46" t="s">
        <v>348</v>
      </c>
      <c r="H28" s="49"/>
      <c r="I28" s="49" t="s">
        <v>343</v>
      </c>
      <c r="J28" s="55" t="s">
        <v>349</v>
      </c>
    </row>
    <row r="29" ht="47.3" customHeight="true" spans="1:10">
      <c r="A29" s="48" t="s">
        <v>250</v>
      </c>
      <c r="B29" s="49" t="s">
        <v>322</v>
      </c>
      <c r="C29" s="49" t="s">
        <v>310</v>
      </c>
      <c r="D29" s="49" t="s">
        <v>311</v>
      </c>
      <c r="E29" s="46" t="s">
        <v>350</v>
      </c>
      <c r="F29" s="49" t="s">
        <v>283</v>
      </c>
      <c r="G29" s="46" t="s">
        <v>351</v>
      </c>
      <c r="H29" s="49" t="s">
        <v>284</v>
      </c>
      <c r="I29" s="49" t="s">
        <v>280</v>
      </c>
      <c r="J29" s="55" t="s">
        <v>352</v>
      </c>
    </row>
    <row r="30" ht="47.3" customHeight="true" spans="1:10">
      <c r="A30" s="48" t="s">
        <v>250</v>
      </c>
      <c r="B30" s="49" t="s">
        <v>322</v>
      </c>
      <c r="C30" s="49" t="s">
        <v>317</v>
      </c>
      <c r="D30" s="49" t="s">
        <v>318</v>
      </c>
      <c r="E30" s="46" t="s">
        <v>353</v>
      </c>
      <c r="F30" s="49" t="s">
        <v>283</v>
      </c>
      <c r="G30" s="46" t="s">
        <v>320</v>
      </c>
      <c r="H30" s="49" t="s">
        <v>279</v>
      </c>
      <c r="I30" s="49" t="s">
        <v>280</v>
      </c>
      <c r="J30" s="55" t="s">
        <v>354</v>
      </c>
    </row>
    <row r="31" ht="47.3" customHeight="true" spans="1:10">
      <c r="A31" s="48" t="s">
        <v>250</v>
      </c>
      <c r="B31" s="49" t="s">
        <v>322</v>
      </c>
      <c r="C31" s="49" t="s">
        <v>317</v>
      </c>
      <c r="D31" s="49" t="s">
        <v>318</v>
      </c>
      <c r="E31" s="46" t="s">
        <v>355</v>
      </c>
      <c r="F31" s="49" t="s">
        <v>283</v>
      </c>
      <c r="G31" s="46" t="s">
        <v>356</v>
      </c>
      <c r="H31" s="49" t="s">
        <v>279</v>
      </c>
      <c r="I31" s="49" t="s">
        <v>280</v>
      </c>
      <c r="J31" s="55" t="s">
        <v>357</v>
      </c>
    </row>
    <row r="32" ht="47.3" customHeight="true" spans="1:10">
      <c r="A32" s="48" t="s">
        <v>250</v>
      </c>
      <c r="B32" s="49" t="s">
        <v>322</v>
      </c>
      <c r="C32" s="49" t="s">
        <v>358</v>
      </c>
      <c r="D32" s="49" t="s">
        <v>359</v>
      </c>
      <c r="E32" s="46" t="s">
        <v>360</v>
      </c>
      <c r="F32" s="49" t="s">
        <v>277</v>
      </c>
      <c r="G32" s="46" t="s">
        <v>361</v>
      </c>
      <c r="H32" s="49"/>
      <c r="I32" s="49" t="s">
        <v>343</v>
      </c>
      <c r="J32" s="55" t="s">
        <v>352</v>
      </c>
    </row>
    <row r="33" ht="47.3" customHeight="true" spans="1:10">
      <c r="A33" s="48" t="s">
        <v>224</v>
      </c>
      <c r="B33" s="49" t="s">
        <v>362</v>
      </c>
      <c r="C33" s="49" t="s">
        <v>274</v>
      </c>
      <c r="D33" s="49" t="s">
        <v>275</v>
      </c>
      <c r="E33" s="46" t="s">
        <v>363</v>
      </c>
      <c r="F33" s="49" t="s">
        <v>277</v>
      </c>
      <c r="G33" s="46" t="s">
        <v>278</v>
      </c>
      <c r="H33" s="49" t="s">
        <v>279</v>
      </c>
      <c r="I33" s="49" t="s">
        <v>280</v>
      </c>
      <c r="J33" s="55" t="s">
        <v>364</v>
      </c>
    </row>
    <row r="34" ht="47.3" customHeight="true" spans="1:10">
      <c r="A34" s="48" t="s">
        <v>224</v>
      </c>
      <c r="B34" s="49" t="s">
        <v>362</v>
      </c>
      <c r="C34" s="49" t="s">
        <v>310</v>
      </c>
      <c r="D34" s="49" t="s">
        <v>311</v>
      </c>
      <c r="E34" s="46" t="s">
        <v>365</v>
      </c>
      <c r="F34" s="49" t="s">
        <v>277</v>
      </c>
      <c r="G34" s="46" t="s">
        <v>366</v>
      </c>
      <c r="H34" s="49"/>
      <c r="I34" s="49" t="s">
        <v>343</v>
      </c>
      <c r="J34" s="55" t="s">
        <v>367</v>
      </c>
    </row>
    <row r="35" ht="47.3" customHeight="true" spans="1:10">
      <c r="A35" s="48" t="s">
        <v>224</v>
      </c>
      <c r="B35" s="49" t="s">
        <v>362</v>
      </c>
      <c r="C35" s="49" t="s">
        <v>317</v>
      </c>
      <c r="D35" s="49" t="s">
        <v>318</v>
      </c>
      <c r="E35" s="46" t="s">
        <v>368</v>
      </c>
      <c r="F35" s="49" t="s">
        <v>283</v>
      </c>
      <c r="G35" s="46" t="s">
        <v>356</v>
      </c>
      <c r="H35" s="49" t="s">
        <v>279</v>
      </c>
      <c r="I35" s="49" t="s">
        <v>280</v>
      </c>
      <c r="J35" s="55" t="s">
        <v>369</v>
      </c>
    </row>
    <row r="36" ht="47.3" customHeight="true" spans="1:10">
      <c r="A36" s="48" t="s">
        <v>229</v>
      </c>
      <c r="B36" s="49" t="s">
        <v>370</v>
      </c>
      <c r="C36" s="49" t="s">
        <v>274</v>
      </c>
      <c r="D36" s="49" t="s">
        <v>307</v>
      </c>
      <c r="E36" s="46" t="s">
        <v>371</v>
      </c>
      <c r="F36" s="49" t="s">
        <v>372</v>
      </c>
      <c r="G36" s="46" t="s">
        <v>373</v>
      </c>
      <c r="H36" s="49"/>
      <c r="I36" s="49" t="s">
        <v>343</v>
      </c>
      <c r="J36" s="55" t="s">
        <v>374</v>
      </c>
    </row>
    <row r="37" ht="47.3" customHeight="true" spans="1:10">
      <c r="A37" s="48" t="s">
        <v>229</v>
      </c>
      <c r="B37" s="49" t="s">
        <v>370</v>
      </c>
      <c r="C37" s="49" t="s">
        <v>310</v>
      </c>
      <c r="D37" s="49" t="s">
        <v>375</v>
      </c>
      <c r="E37" s="46" t="s">
        <v>376</v>
      </c>
      <c r="F37" s="49" t="s">
        <v>277</v>
      </c>
      <c r="G37" s="46" t="s">
        <v>377</v>
      </c>
      <c r="H37" s="49"/>
      <c r="I37" s="49" t="s">
        <v>343</v>
      </c>
      <c r="J37" s="55" t="s">
        <v>378</v>
      </c>
    </row>
    <row r="38" ht="47.3" customHeight="true" spans="1:10">
      <c r="A38" s="48" t="s">
        <v>229</v>
      </c>
      <c r="B38" s="49" t="s">
        <v>370</v>
      </c>
      <c r="C38" s="49" t="s">
        <v>317</v>
      </c>
      <c r="D38" s="49" t="s">
        <v>318</v>
      </c>
      <c r="E38" s="46" t="s">
        <v>379</v>
      </c>
      <c r="F38" s="49" t="s">
        <v>283</v>
      </c>
      <c r="G38" s="46" t="s">
        <v>320</v>
      </c>
      <c r="H38" s="49" t="s">
        <v>279</v>
      </c>
      <c r="I38" s="49" t="s">
        <v>280</v>
      </c>
      <c r="J38" s="55" t="s">
        <v>380</v>
      </c>
    </row>
    <row r="39" customHeight="true" spans="1:1">
      <c r="A39" t="s">
        <v>128</v>
      </c>
    </row>
  </sheetData>
  <mergeCells count="10">
    <mergeCell ref="A2:J2"/>
    <mergeCell ref="A3:H3"/>
    <mergeCell ref="A7:A18"/>
    <mergeCell ref="A19:A32"/>
    <mergeCell ref="A33:A35"/>
    <mergeCell ref="A36:A38"/>
    <mergeCell ref="B7:B18"/>
    <mergeCell ref="B19:B32"/>
    <mergeCell ref="B33:B35"/>
    <mergeCell ref="B36:B38"/>
  </mergeCells>
  <pageMargins left="0.75" right="0.75" top="1" bottom="1" header="0.5" footer="0.5"/>
  <pageSetup paperSize="9" scale="6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2026-02-15T01:56:00Z</dcterms:created>
  <dcterms:modified xsi:type="dcterms:W3CDTF">2026-02-14T10:41:26Z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