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12" activeTab="16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44525"/>
</workbook>
</file>

<file path=xl/sharedStrings.xml><?xml version="1.0" encoding="utf-8"?>
<sst xmlns="http://schemas.openxmlformats.org/spreadsheetml/2006/main" count="738" uniqueCount="313">
  <si>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</si>
  <si>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</si>
  <si>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</si>
  <si>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</si>
  <si>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</si>
  <si>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</si>
  <si>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</si>
  <si>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</si>
  <si>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</si>
  <si>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</si>
  <si>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</si>
  <si>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</si>
  <si>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</si>
  <si>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</si>
  <si>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</si>
  <si>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</si>
  <si>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</si>
  <si>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</si>
  <si>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</si>
  <si>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</si>
  <si>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</si>
  <si>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</si>
  <si>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</si>
  <si>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</si>
  <si>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</si>
  <si>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</si>
  <si>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</si>
  <si>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</si>
  <si>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</si>
  <si>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</si>
  <si>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</si>
  <si>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</si>
  <si>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</si>
  <si>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</si>
  <si>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</si>
  <si>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</si>
  <si>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</si>
  <si>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</si>
  <si>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</si>
  <si>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</si>
  <si>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</si>
  <si>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</si>
  <si>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</si>
  <si>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</si>
  <si>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114004</t>
  </si>
  <si>
    <t>云南省人民对外友好协会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</si>
  <si>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</si>
  <si>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</si>
  <si>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</si>
  <si>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</si>
  <si>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</si>
  <si>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</si>
  <si>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</si>
  <si>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</si>
  <si>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</si>
  <si>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</si>
  <si>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</si>
  <si>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</si>
  <si>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</si>
  <si>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201</t>
  </si>
  <si>
    <t>一般公共服务支出</t>
  </si>
  <si>
    <t>20103</t>
  </si>
  <si>
    <t>政府办公厅（室）及相关机构事务</t>
  </si>
  <si>
    <t>2010350</t>
  </si>
  <si>
    <t>事业运行</t>
  </si>
  <si>
    <t>2010399</t>
  </si>
  <si>
    <t>其他政府办公厅（室）及相关机构事务支出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</si>
  <si>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</si>
  <si>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</si>
  <si>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</si>
  <si>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</si>
  <si>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</si>
  <si>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</si>
  <si>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</si>
  <si>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</si>
  <si>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</si>
  <si>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</si>
  <si>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</si>
  <si>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</si>
  <si>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</si>
  <si>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</si>
  <si>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</si>
  <si>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</si>
  <si>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</si>
  <si>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</si>
  <si>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</si>
  <si>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</si>
  <si>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</si>
  <si>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</si>
  <si>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</si>
  <si>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</si>
  <si>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</si>
  <si>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</si>
  <si>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</si>
  <si>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</si>
  <si>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</si>
  <si>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</si>
  <si>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</si>
  <si>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</si>
  <si>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</si>
  <si>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</si>
  <si>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</si>
  <si>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</si>
  <si>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</si>
  <si>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</si>
  <si>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</si>
  <si>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</si>
  <si>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</si>
  <si>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</si>
  <si>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</si>
  <si>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</si>
  <si>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</si>
  <si>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</si>
  <si>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</si>
  <si>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</si>
  <si>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</si>
  <si>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</si>
  <si>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</si>
  <si>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</si>
  <si>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</si>
  <si>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</si>
  <si>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</si>
  <si>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</si>
  <si>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</si>
  <si>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</si>
  <si>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</si>
  <si>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注：涉密事项未公开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</si>
  <si>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</si>
  <si>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</si>
  <si>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</si>
  <si>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</si>
  <si>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</si>
  <si>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</si>
  <si>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</si>
  <si>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</si>
  <si>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</si>
  <si>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</si>
  <si>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</si>
  <si>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</si>
  <si>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</si>
  <si>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</si>
  <si>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</si>
  <si>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</si>
  <si>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</si>
  <si>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530000210000000046142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</si>
  <si>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</si>
  <si>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</si>
  <si>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</si>
  <si>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</si>
  <si>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</si>
  <si>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</si>
  <si>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</si>
  <si>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530000210000000046144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</si>
  <si>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</si>
  <si>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</si>
  <si>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</si>
  <si>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</si>
  <si>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</si>
  <si>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</si>
  <si>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</si>
  <si>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30111</t>
  </si>
  <si>
    <t>公务员医疗补助缴费</t>
  </si>
  <si>
    <t>530000210000000046146</t>
  </si>
  <si>
    <t>30113</t>
  </si>
  <si>
    <t>530000210000000046151</t>
  </si>
  <si>
    <t>30217</t>
  </si>
  <si>
    <t>530000210000000046152</t>
  </si>
  <si>
    <t>行政人员公务交通补贴</t>
  </si>
  <si>
    <t>30239</t>
  </si>
  <si>
    <t>其他交通费用</t>
  </si>
  <si>
    <t>530000210000000046153</t>
  </si>
  <si>
    <t>工会经费</t>
  </si>
  <si>
    <t>30228</t>
  </si>
  <si>
    <t>530000210000000046154</t>
  </si>
  <si>
    <t>一般公用经费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</si>
  <si>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</si>
  <si>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</si>
  <si>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</si>
  <si>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</si>
  <si>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</si>
  <si>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</si>
  <si>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</si>
  <si>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</si>
  <si>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</si>
  <si>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</si>
  <si>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</si>
  <si>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</si>
  <si>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</si>
  <si>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</si>
  <si>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</si>
  <si>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</si>
  <si>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</si>
  <si>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</si>
  <si>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30216</t>
  </si>
  <si>
    <t>培训费</t>
  </si>
  <si>
    <t>30227</t>
  </si>
  <si>
    <t>委托业务费</t>
  </si>
  <si>
    <t>30299</t>
  </si>
  <si>
    <t>其他商品和服务支出</t>
  </si>
  <si>
    <t>31002</t>
  </si>
  <si>
    <t>办公设备购置</t>
  </si>
  <si>
    <t>31007</t>
  </si>
  <si>
    <t>信息网络及软件购置更新</t>
  </si>
  <si>
    <t>530000231100001109752</t>
  </si>
  <si>
    <t>302</t>
  </si>
  <si>
    <t>商品和服务支出</t>
  </si>
  <si>
    <t>530000241100002220612</t>
  </si>
  <si>
    <t>行政人员绩效奖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</si>
  <si>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</si>
  <si>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</si>
  <si>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</si>
  <si>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</si>
  <si>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</si>
  <si>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</si>
  <si>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其他运转类</t>
  </si>
  <si>
    <t>530000231100001109784</t>
  </si>
  <si>
    <t>事业发展类</t>
  </si>
  <si>
    <t>530000200000000001001</t>
  </si>
  <si>
    <t>399</t>
  </si>
  <si>
    <t>因公出国（境）经费</t>
  </si>
  <si>
    <t>530000231100001109584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</si>
  <si>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</si>
  <si>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</si>
  <si>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</si>
  <si>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</si>
  <si>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</si>
  <si>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</si>
  <si>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</si>
  <si>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</si>
  <si>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</si>
  <si>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</si>
  <si>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</si>
  <si>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</si>
  <si>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预算06表</t>
  </si>
  <si>
    <t>2026年政府性基金预算支出预算表</t>
  </si>
  <si>
    <t>政府性基金预算支出</t>
  </si>
  <si>
    <t>注：我单位不涉及政府性基金预算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</si>
  <si>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</si>
  <si>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</si>
  <si>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</si>
  <si>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</si>
  <si>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</si>
  <si>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</si>
  <si>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</si>
  <si>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</si>
  <si>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</si>
  <si>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</si>
  <si>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</si>
  <si>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</si>
  <si>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碎纸机</t>
  </si>
  <si>
    <t>A02021301 碎纸机</t>
  </si>
  <si>
    <t>台</t>
  </si>
  <si>
    <t>预算08表</t>
  </si>
  <si>
    <t>2026年部门政府购买服务预算表</t>
  </si>
  <si>
    <t>政府购买服务项目</t>
  </si>
  <si>
    <t>政府购买服务目录</t>
  </si>
  <si>
    <t>注：我单位不涉及部门政府购买服务预算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</si>
  <si>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</si>
  <si>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</si>
  <si>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</si>
  <si>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</si>
  <si>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</si>
  <si>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</si>
  <si>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</si>
  <si>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</si>
  <si>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</si>
  <si>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</si>
  <si>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</si>
  <si>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</si>
  <si>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</si>
  <si>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</si>
  <si>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</si>
  <si>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</si>
  <si>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</si>
  <si>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</si>
  <si>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</si>
  <si>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</si>
  <si>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</si>
  <si>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</si>
  <si>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</si>
  <si>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</si>
  <si>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</si>
  <si>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注：我单位不涉及省对下转移支付预算</t>
  </si>
  <si>
    <t>预算09-2表</t>
  </si>
  <si>
    <t>2026年省对下转移支付绩效目标表</t>
  </si>
  <si>
    <t>注：我单位不涉及省对下转移支付绩效目标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</si>
  <si>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</si>
  <si>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</si>
  <si>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</si>
  <si>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</si>
  <si>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</si>
  <si>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</si>
  <si>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</si>
  <si>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</si>
  <si>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</si>
  <si>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</si>
  <si>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8</t>
  </si>
  <si>
    <t>注：涉及土地使用权、房屋、公务用车购置，按照现行相关管理制度规定报批，以职能部门审批意见为准。</t>
  </si>
  <si>
    <t>注：我单位不涉及新增资产配置</t>
  </si>
  <si>
    <t>预算11表</t>
  </si>
  <si>
    <t>2026年中央转移支付补助项目支出预算表</t>
  </si>
  <si>
    <t>上级补助</t>
  </si>
  <si>
    <t>注：我单位不涉及中央转移支付补助项目支出预算</t>
  </si>
  <si>
    <t>预算12表</t>
  </si>
  <si>
    <t>2026年部门项目支出中期规划预算表</t>
  </si>
  <si>
    <t>项目级次</t>
  </si>
  <si>
    <t>2026年</t>
  </si>
  <si>
    <t>2027年</t>
  </si>
  <si>
    <t>2028年</t>
  </si>
  <si>
    <t>本级</t>
  </si>
  <si>
    <t>229 其他运转类</t>
  </si>
  <si>
    <t>313 事业发展类</t>
  </si>
  <si>
    <t/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</si>
</sst>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yyyy\-mm\-dd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hh:mm:ss"/>
    <numFmt numFmtId="178" formatCode="#,##0;\-#,##0;;@"/>
    <numFmt numFmtId="179" formatCode="#,##0.00;\-#,##0.00;;@"/>
    <numFmt numFmtId="180" formatCode="yyyy\-mm\-dd\ hh:mm:ss"/>
  </numFmts>
  <fonts count="44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0"/>
      <name val="宋体"/>
      <charset val="1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sz val="11"/>
      <name val="宋体"/>
      <charset val="1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2"/>
      <name val="宋体"/>
      <charset val="1"/>
    </font>
    <font>
      <sz val="9"/>
      <color rgb="FF000000"/>
      <name val="宋体"/>
      <charset val="1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178" fontId="8" fillId="0" borderId="4">
      <alignment horizontal="right" vertical="center"/>
    </xf>
    <xf numFmtId="10" fontId="8" fillId="0" borderId="4">
      <alignment horizontal="right" vertical="center"/>
    </xf>
    <xf numFmtId="180" fontId="8" fillId="0" borderId="4">
      <alignment horizontal="right" vertical="center"/>
    </xf>
    <xf numFmtId="177" fontId="8" fillId="0" borderId="4">
      <alignment horizontal="right" vertical="center"/>
    </xf>
    <xf numFmtId="179" fontId="8" fillId="0" borderId="4">
      <alignment horizontal="right" vertical="center"/>
    </xf>
    <xf numFmtId="179" fontId="8" fillId="0" borderId="4">
      <alignment horizontal="right" vertical="center"/>
    </xf>
    <xf numFmtId="0" fontId="30" fillId="18" borderId="0" applyNumberFormat="false" applyBorder="false" applyAlignment="false" applyProtection="false">
      <alignment vertical="center"/>
    </xf>
    <xf numFmtId="0" fontId="30" fillId="21" borderId="0" applyNumberFormat="false" applyBorder="false" applyAlignment="false" applyProtection="false">
      <alignment vertical="center"/>
    </xf>
    <xf numFmtId="0" fontId="25" fillId="20" borderId="0" applyNumberFormat="false" applyBorder="false" applyAlignment="false" applyProtection="false">
      <alignment vertical="center"/>
    </xf>
    <xf numFmtId="0" fontId="30" fillId="16" borderId="0" applyNumberFormat="false" applyBorder="false" applyAlignment="false" applyProtection="false">
      <alignment vertical="center"/>
    </xf>
    <xf numFmtId="0" fontId="30" fillId="14" borderId="0" applyNumberFormat="false" applyBorder="false" applyAlignment="false" applyProtection="false">
      <alignment vertical="center"/>
    </xf>
    <xf numFmtId="0" fontId="25" fillId="31" borderId="0" applyNumberFormat="false" applyBorder="false" applyAlignment="false" applyProtection="false">
      <alignment vertical="center"/>
    </xf>
    <xf numFmtId="0" fontId="30" fillId="19" borderId="0" applyNumberFormat="false" applyBorder="false" applyAlignment="false" applyProtection="false">
      <alignment vertical="center"/>
    </xf>
    <xf numFmtId="0" fontId="31" fillId="0" borderId="19" applyNumberFormat="false" applyFill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37" fillId="0" borderId="21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4" fillId="0" borderId="20" applyNumberFormat="false" applyFill="false" applyAlignment="false" applyProtection="false">
      <alignment vertical="center"/>
    </xf>
    <xf numFmtId="176" fontId="8" fillId="0" borderId="4">
      <alignment horizontal="right" vertical="center"/>
    </xf>
    <xf numFmtId="42" fontId="0" fillId="0" borderId="0" applyFont="false" applyFill="false" applyBorder="false" applyAlignment="false" applyProtection="false">
      <alignment vertical="center"/>
    </xf>
    <xf numFmtId="0" fontId="25" fillId="23" borderId="0" applyNumberFormat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8" fillId="0" borderId="0">
      <alignment vertical="top"/>
      <protection locked="false"/>
    </xf>
    <xf numFmtId="0" fontId="30" fillId="24" borderId="0" applyNumberFormat="false" applyBorder="false" applyAlignment="false" applyProtection="false">
      <alignment vertical="center"/>
    </xf>
    <xf numFmtId="0" fontId="25" fillId="26" borderId="0" applyNumberFormat="false" applyBorder="false" applyAlignment="false" applyProtection="false">
      <alignment vertical="center"/>
    </xf>
    <xf numFmtId="0" fontId="39" fillId="0" borderId="20" applyNumberFormat="false" applyFill="false" applyAlignment="false" applyProtection="false">
      <alignment vertical="center"/>
    </xf>
    <xf numFmtId="49" fontId="8" fillId="0" borderId="4">
      <alignment horizontal="left" vertical="center" wrapText="true"/>
    </xf>
    <xf numFmtId="0" fontId="41" fillId="0" borderId="0" applyNumberFormat="false" applyFill="false" applyBorder="false" applyAlignment="false" applyProtection="false">
      <alignment vertical="center"/>
    </xf>
    <xf numFmtId="0" fontId="30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0" fillId="28" borderId="0" applyNumberFormat="false" applyBorder="false" applyAlignment="false" applyProtection="false">
      <alignment vertical="center"/>
    </xf>
    <xf numFmtId="0" fontId="42" fillId="8" borderId="18" applyNumberFormat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5" fillId="12" borderId="0" applyNumberFormat="false" applyBorder="false" applyAlignment="false" applyProtection="false">
      <alignment vertical="center"/>
    </xf>
    <xf numFmtId="0" fontId="30" fillId="11" borderId="0" applyNumberFormat="false" applyBorder="false" applyAlignment="false" applyProtection="false">
      <alignment vertical="center"/>
    </xf>
    <xf numFmtId="0" fontId="25" fillId="10" borderId="0" applyNumberFormat="false" applyBorder="false" applyAlignment="false" applyProtection="false">
      <alignment vertical="center"/>
    </xf>
    <xf numFmtId="0" fontId="29" fillId="9" borderId="18" applyNumberFormat="false" applyAlignment="false" applyProtection="false">
      <alignment vertical="center"/>
    </xf>
    <xf numFmtId="0" fontId="8" fillId="0" borderId="0">
      <alignment vertical="top"/>
      <protection locked="false"/>
    </xf>
    <xf numFmtId="0" fontId="28" fillId="8" borderId="17" applyNumberFormat="false" applyAlignment="false" applyProtection="false">
      <alignment vertical="center"/>
    </xf>
    <xf numFmtId="0" fontId="27" fillId="7" borderId="16" applyNumberFormat="false" applyAlignment="false" applyProtection="false">
      <alignment vertical="center"/>
    </xf>
    <xf numFmtId="0" fontId="26" fillId="0" borderId="15" applyNumberFormat="false" applyFill="false" applyAlignment="false" applyProtection="false">
      <alignment vertical="center"/>
    </xf>
    <xf numFmtId="0" fontId="25" fillId="15" borderId="0" applyNumberFormat="false" applyBorder="false" applyAlignment="false" applyProtection="false">
      <alignment vertical="center"/>
    </xf>
    <xf numFmtId="0" fontId="25" fillId="6" borderId="0" applyNumberFormat="false" applyBorder="false" applyAlignment="false" applyProtection="false">
      <alignment vertical="center"/>
    </xf>
    <xf numFmtId="0" fontId="0" fillId="5" borderId="14" applyNumberFormat="false" applyFont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40" fillId="29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5" fillId="22" borderId="0" applyNumberFormat="false" applyBorder="false" applyAlignment="false" applyProtection="false">
      <alignment vertical="center"/>
    </xf>
    <xf numFmtId="0" fontId="43" fillId="32" borderId="0" applyNumberFormat="false" applyBorder="false" applyAlignment="false" applyProtection="false">
      <alignment vertical="center"/>
    </xf>
    <xf numFmtId="0" fontId="30" fillId="30" borderId="0" applyNumberFormat="false" applyBorder="false" applyAlignment="false" applyProtection="false">
      <alignment vertical="center"/>
    </xf>
    <xf numFmtId="0" fontId="38" fillId="25" borderId="0" applyNumberFormat="false" applyBorder="false" applyAlignment="false" applyProtection="false">
      <alignment vertical="center"/>
    </xf>
    <xf numFmtId="0" fontId="25" fillId="4" borderId="0" applyNumberFormat="false" applyBorder="false" applyAlignment="false" applyProtection="false">
      <alignment vertical="center"/>
    </xf>
    <xf numFmtId="0" fontId="30" fillId="13" borderId="0" applyNumberFormat="false" applyBorder="false" applyAlignment="false" applyProtection="false">
      <alignment vertical="center"/>
    </xf>
    <xf numFmtId="0" fontId="25" fillId="3" borderId="0" applyNumberFormat="false" applyBorder="false" applyAlignment="false" applyProtection="false">
      <alignment vertical="center"/>
    </xf>
    <xf numFmtId="0" fontId="30" fillId="17" borderId="0" applyNumberFormat="false" applyBorder="false" applyAlignment="false" applyProtection="false">
      <alignment vertical="center"/>
    </xf>
    <xf numFmtId="0" fontId="25" fillId="2" borderId="0" applyNumberFormat="false" applyBorder="false" applyAlignment="false" applyProtection="false">
      <alignment vertical="center"/>
    </xf>
  </cellStyleXfs>
  <cellXfs count="186">
    <xf numFmtId="0" fontId="0" fillId="0" borderId="0" xfId="0"/>
    <xf numFmtId="49" fontId="1" fillId="0" borderId="0" xfId="0" applyNumberFormat="true" applyFont="true"/>
    <xf numFmtId="0" fontId="2" fillId="0" borderId="0" xfId="0" applyFont="true" applyAlignment="true">
      <alignment horizontal="center" vertical="center"/>
    </xf>
    <xf numFmtId="0" fontId="3" fillId="0" borderId="0" xfId="0" applyFont="true" applyAlignment="true" applyProtection="true">
      <alignment horizontal="left" vertical="center"/>
      <protection locked="false"/>
    </xf>
    <xf numFmtId="0" fontId="4" fillId="0" borderId="0" xfId="0" applyFont="true" applyAlignment="true">
      <alignment horizontal="left" vertical="center"/>
    </xf>
    <xf numFmtId="0" fontId="4" fillId="0" borderId="1" xfId="0" applyFont="true" applyBorder="true" applyAlignment="true" applyProtection="true">
      <alignment horizontal="center" vertical="center" wrapText="true"/>
      <protection locked="false"/>
    </xf>
    <xf numFmtId="0" fontId="4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 applyProtection="true">
      <alignment horizontal="center" vertical="center" wrapText="true"/>
      <protection locked="false"/>
    </xf>
    <xf numFmtId="0" fontId="4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 applyProtection="true">
      <alignment horizontal="center" vertical="center" wrapText="true"/>
      <protection locked="false"/>
    </xf>
    <xf numFmtId="0" fontId="4" fillId="0" borderId="3" xfId="0" applyFont="true" applyBorder="true" applyAlignment="true">
      <alignment horizontal="center" vertical="center" wrapText="true"/>
    </xf>
    <xf numFmtId="0" fontId="1" fillId="0" borderId="4" xfId="0" applyFont="true" applyBorder="true" applyAlignment="true">
      <alignment horizontal="center" vertical="center"/>
    </xf>
    <xf numFmtId="0" fontId="3" fillId="0" borderId="4" xfId="0" applyFont="true" applyBorder="true" applyAlignment="true" applyProtection="true">
      <alignment horizontal="left" vertical="center" wrapText="true"/>
      <protection locked="false"/>
    </xf>
    <xf numFmtId="0" fontId="3" fillId="0" borderId="4" xfId="0" applyFont="true" applyBorder="true" applyAlignment="true" applyProtection="true">
      <alignment horizontal="left" vertical="center"/>
      <protection locked="false"/>
    </xf>
    <xf numFmtId="49" fontId="5" fillId="0" borderId="4" xfId="28" applyFont="true">
      <alignment horizontal="left" vertical="center" wrapText="true"/>
    </xf>
    <xf numFmtId="0" fontId="3" fillId="0" borderId="5" xfId="0" applyFont="true" applyBorder="true" applyAlignment="true" applyProtection="true">
      <alignment horizontal="center" vertical="center" wrapText="true"/>
      <protection locked="false"/>
    </xf>
    <xf numFmtId="0" fontId="3" fillId="0" borderId="6" xfId="0" applyFont="true" applyBorder="true" applyAlignment="true" applyProtection="true">
      <alignment horizontal="left" vertical="center" wrapText="true"/>
      <protection locked="false"/>
    </xf>
    <xf numFmtId="0" fontId="3" fillId="0" borderId="7" xfId="0" applyFont="true" applyBorder="true" applyAlignment="true" applyProtection="true">
      <alignment horizontal="left" vertical="center" wrapText="true"/>
      <protection locked="false"/>
    </xf>
    <xf numFmtId="0" fontId="6" fillId="0" borderId="0" xfId="24" applyFont="true" applyFill="true" applyBorder="true" applyAlignment="true" applyProtection="true"/>
    <xf numFmtId="0" fontId="1" fillId="0" borderId="0" xfId="0" applyFont="true" applyAlignment="true" applyProtection="true">
      <alignment horizontal="right" vertical="center"/>
      <protection locked="false"/>
    </xf>
    <xf numFmtId="0" fontId="4" fillId="0" borderId="0" xfId="0" applyFont="true"/>
    <xf numFmtId="0" fontId="1" fillId="0" borderId="0" xfId="0" applyFont="true" applyAlignment="true" applyProtection="true">
      <alignment horizontal="right"/>
      <protection locked="false"/>
    </xf>
    <xf numFmtId="0" fontId="4" fillId="0" borderId="5" xfId="0" applyFont="true" applyBorder="true" applyAlignment="true">
      <alignment horizontal="center" vertical="center"/>
    </xf>
    <xf numFmtId="0" fontId="4" fillId="0" borderId="6" xfId="0" applyFont="true" applyBorder="true" applyAlignment="true">
      <alignment horizontal="center" vertical="center"/>
    </xf>
    <xf numFmtId="0" fontId="4" fillId="0" borderId="7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4" fillId="0" borderId="3" xfId="0" applyFont="true" applyBorder="true" applyAlignment="true">
      <alignment horizontal="center" vertical="center"/>
    </xf>
    <xf numFmtId="179" fontId="5" fillId="0" borderId="4" xfId="5" applyFont="true">
      <alignment horizontal="right" vertical="center"/>
    </xf>
    <xf numFmtId="0" fontId="7" fillId="0" borderId="0" xfId="0" applyFont="true" applyAlignment="true">
      <alignment horizontal="center" vertical="center"/>
    </xf>
    <xf numFmtId="0" fontId="3" fillId="0" borderId="4" xfId="0" applyFont="true" applyBorder="true" applyAlignment="true">
      <alignment horizontal="left" vertical="center" wrapText="true"/>
    </xf>
    <xf numFmtId="0" fontId="1" fillId="0" borderId="5" xfId="0" applyFont="true" applyBorder="true" applyAlignment="true" applyProtection="true">
      <alignment horizontal="center" vertical="center" wrapText="true"/>
      <protection locked="false"/>
    </xf>
    <xf numFmtId="0" fontId="3" fillId="0" borderId="6" xfId="0" applyFont="true" applyBorder="true" applyAlignment="true">
      <alignment horizontal="left" vertical="center"/>
    </xf>
    <xf numFmtId="0" fontId="6" fillId="0" borderId="0" xfId="24" applyFont="true" applyFill="true" applyAlignment="true" applyProtection="true">
      <alignment horizontal="left"/>
    </xf>
    <xf numFmtId="0" fontId="4" fillId="0" borderId="2" xfId="0" applyFont="true" applyBorder="true" applyAlignment="true">
      <alignment horizontal="center" vertical="center"/>
    </xf>
    <xf numFmtId="0" fontId="3" fillId="0" borderId="7" xfId="0" applyFont="true" applyBorder="true" applyAlignment="true">
      <alignment horizontal="left" vertical="center"/>
    </xf>
    <xf numFmtId="0" fontId="1" fillId="0" borderId="4" xfId="0" applyFont="true" applyBorder="true" applyAlignment="true" applyProtection="true">
      <alignment horizontal="center" vertical="center"/>
      <protection locked="false"/>
    </xf>
    <xf numFmtId="49" fontId="8" fillId="0" borderId="0" xfId="28" applyBorder="true">
      <alignment horizontal="left" vertical="center" wrapText="true"/>
    </xf>
    <xf numFmtId="49" fontId="9" fillId="0" borderId="0" xfId="28" applyFont="true" applyBorder="true" applyAlignment="true">
      <alignment horizontal="center" vertical="center" wrapText="true"/>
    </xf>
    <xf numFmtId="49" fontId="10" fillId="0" borderId="4" xfId="28" applyFont="true" applyAlignment="true">
      <alignment horizontal="center" vertical="center" wrapText="true"/>
    </xf>
    <xf numFmtId="49" fontId="11" fillId="0" borderId="4" xfId="28" applyAlignment="true">
      <alignment horizontal="center" vertical="center" wrapText="true"/>
    </xf>
    <xf numFmtId="49" fontId="10" fillId="0" borderId="4" xfId="28" applyFont="true">
      <alignment horizontal="left" vertical="center" wrapText="true"/>
    </xf>
    <xf numFmtId="0" fontId="12" fillId="0" borderId="0" xfId="40" applyFont="true" applyFill="true" applyBorder="true" applyAlignment="true" applyProtection="true"/>
    <xf numFmtId="49" fontId="8" fillId="0" borderId="0" xfId="28" applyBorder="true" applyAlignment="true">
      <alignment horizontal="right" vertical="center" wrapText="true"/>
    </xf>
    <xf numFmtId="178" fontId="8" fillId="0" borderId="4" xfId="1">
      <alignment horizontal="right" vertical="center"/>
    </xf>
    <xf numFmtId="179" fontId="8" fillId="0" borderId="4" xfId="5">
      <alignment horizontal="right" vertical="center"/>
    </xf>
    <xf numFmtId="178" fontId="8" fillId="0" borderId="4" xfId="0" applyNumberFormat="true" applyFont="true" applyBorder="true" applyAlignment="true">
      <alignment horizontal="left" vertical="center"/>
    </xf>
    <xf numFmtId="179" fontId="8" fillId="0" borderId="4" xfId="0" applyNumberFormat="true" applyFont="true" applyBorder="true" applyAlignment="true">
      <alignment horizontal="left" vertical="center"/>
    </xf>
    <xf numFmtId="0" fontId="13" fillId="0" borderId="0" xfId="0" applyFont="true" applyAlignment="true">
      <alignment horizontal="center" vertical="center"/>
    </xf>
    <xf numFmtId="0" fontId="4" fillId="0" borderId="4" xfId="0" applyFont="true" applyBorder="true" applyAlignment="true">
      <alignment horizontal="center" vertical="center" wrapText="true"/>
    </xf>
    <xf numFmtId="0" fontId="14" fillId="0" borderId="4" xfId="0" applyFont="true" applyBorder="true" applyAlignment="true">
      <alignment horizontal="left" vertical="center" wrapText="true"/>
    </xf>
    <xf numFmtId="0" fontId="14" fillId="0" borderId="4" xfId="0" applyFont="true" applyBorder="true" applyAlignment="true">
      <alignment vertical="center" wrapText="true"/>
    </xf>
    <xf numFmtId="0" fontId="14" fillId="0" borderId="4" xfId="0" applyFont="true" applyBorder="true" applyAlignment="true" applyProtection="true">
      <alignment horizontal="left" vertical="center" wrapText="true"/>
      <protection locked="false"/>
    </xf>
    <xf numFmtId="0" fontId="6" fillId="0" borderId="0" xfId="24" applyFont="true" applyFill="true" applyBorder="true" applyAlignment="true" applyProtection="true">
      <alignment vertical="center"/>
    </xf>
    <xf numFmtId="0" fontId="7" fillId="0" borderId="0" xfId="0" applyFont="true" applyAlignment="true" applyProtection="true">
      <alignment horizontal="center" vertical="center"/>
      <protection locked="false"/>
    </xf>
    <xf numFmtId="0" fontId="4" fillId="0" borderId="4" xfId="0" applyFont="true" applyBorder="true" applyAlignment="true" applyProtection="true">
      <alignment horizontal="center" vertical="center"/>
      <protection locked="false"/>
    </xf>
    <xf numFmtId="0" fontId="14" fillId="0" borderId="4" xfId="0" applyFont="true" applyBorder="true" applyAlignment="true">
      <alignment horizontal="center" vertical="center" wrapText="true"/>
    </xf>
    <xf numFmtId="0" fontId="14" fillId="0" borderId="4" xfId="0" applyFont="true" applyBorder="true" applyAlignment="true" applyProtection="true">
      <alignment horizontal="center" vertical="center"/>
      <protection locked="false"/>
    </xf>
    <xf numFmtId="0" fontId="3" fillId="0" borderId="0" xfId="0" applyFont="true" applyAlignment="true" applyProtection="true">
      <alignment horizontal="right" vertical="center"/>
      <protection locked="false"/>
    </xf>
    <xf numFmtId="0" fontId="1" fillId="0" borderId="4" xfId="0" applyFont="true" applyBorder="true" applyAlignment="true">
      <alignment horizontal="left" vertical="center" wrapText="true"/>
    </xf>
    <xf numFmtId="0" fontId="1" fillId="0" borderId="0" xfId="0" applyFont="true" applyAlignment="true">
      <alignment horizontal="right" vertical="center"/>
    </xf>
    <xf numFmtId="0" fontId="13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left" vertical="center" wrapText="true"/>
    </xf>
    <xf numFmtId="0" fontId="4" fillId="0" borderId="0" xfId="0" applyFont="true" applyAlignment="true">
      <alignment wrapText="true"/>
    </xf>
    <xf numFmtId="0" fontId="1" fillId="0" borderId="0" xfId="0" applyFont="true" applyAlignment="true">
      <alignment horizontal="right" wrapText="true"/>
    </xf>
    <xf numFmtId="0" fontId="4" fillId="0" borderId="8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/>
    </xf>
    <xf numFmtId="0" fontId="1" fillId="0" borderId="0" xfId="0" applyFont="true" applyAlignment="true">
      <alignment wrapText="true"/>
    </xf>
    <xf numFmtId="0" fontId="3" fillId="0" borderId="0" xfId="0" applyFont="true" applyAlignment="true" applyProtection="true">
      <alignment horizontal="right"/>
      <protection locked="false"/>
    </xf>
    <xf numFmtId="179" fontId="5" fillId="0" borderId="4" xfId="0" applyNumberFormat="true" applyFont="true" applyBorder="true" applyAlignment="true">
      <alignment horizontal="right" vertical="center"/>
    </xf>
    <xf numFmtId="0" fontId="7" fillId="0" borderId="0" xfId="0" applyFont="true" applyAlignment="true">
      <alignment horizontal="center" vertical="center" wrapText="true"/>
    </xf>
    <xf numFmtId="0" fontId="4" fillId="0" borderId="9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10" xfId="0" applyFont="true" applyBorder="true" applyAlignment="true">
      <alignment horizontal="center" vertical="center" wrapText="true"/>
    </xf>
    <xf numFmtId="0" fontId="4" fillId="0" borderId="11" xfId="0" applyFont="true" applyBorder="true" applyAlignment="true">
      <alignment horizontal="center" vertical="center" wrapText="true"/>
    </xf>
    <xf numFmtId="0" fontId="4" fillId="0" borderId="11" xfId="0" applyFont="true" applyBorder="true" applyAlignment="true" applyProtection="true">
      <alignment horizontal="center" vertical="center" wrapText="true"/>
      <protection locked="false"/>
    </xf>
    <xf numFmtId="0" fontId="3" fillId="0" borderId="3" xfId="0" applyFont="true" applyBorder="true" applyAlignment="true">
      <alignment horizontal="left" vertical="center" wrapText="true"/>
    </xf>
    <xf numFmtId="0" fontId="3" fillId="0" borderId="11" xfId="0" applyFont="true" applyBorder="true" applyAlignment="true">
      <alignment horizontal="left" vertical="center" wrapText="true"/>
    </xf>
    <xf numFmtId="4" fontId="3" fillId="0" borderId="11" xfId="0" applyNumberFormat="true" applyFont="true" applyBorder="true" applyAlignment="true" applyProtection="true">
      <alignment horizontal="right" vertical="center"/>
      <protection locked="false"/>
    </xf>
    <xf numFmtId="0" fontId="3" fillId="0" borderId="12" xfId="0" applyFont="true" applyBorder="true" applyAlignment="true">
      <alignment horizontal="center" vertical="center"/>
    </xf>
    <xf numFmtId="0" fontId="3" fillId="0" borderId="13" xfId="0" applyFont="true" applyBorder="true" applyAlignment="true">
      <alignment horizontal="left" vertical="center"/>
    </xf>
    <xf numFmtId="0" fontId="3" fillId="0" borderId="11" xfId="0" applyFont="true" applyBorder="true" applyAlignment="true">
      <alignment horizontal="left" vertical="center"/>
    </xf>
    <xf numFmtId="0" fontId="3" fillId="0" borderId="0" xfId="0" applyFont="true" applyAlignment="true" applyProtection="true">
      <alignment vertical="top" wrapText="true"/>
      <protection locked="false"/>
    </xf>
    <xf numFmtId="0" fontId="7" fillId="0" borderId="0" xfId="0" applyFont="true" applyAlignment="true" applyProtection="true">
      <alignment horizontal="center" vertical="center" wrapText="true"/>
      <protection locked="false"/>
    </xf>
    <xf numFmtId="0" fontId="4" fillId="0" borderId="6" xfId="0" applyFont="true" applyBorder="true" applyAlignment="true" applyProtection="true">
      <alignment horizontal="center" vertical="center" wrapText="true"/>
      <protection locked="false"/>
    </xf>
    <xf numFmtId="0" fontId="4" fillId="0" borderId="10" xfId="0" applyFont="true" applyBorder="true" applyAlignment="true" applyProtection="true">
      <alignment horizontal="center" vertical="center" wrapText="true"/>
      <protection locked="false"/>
    </xf>
    <xf numFmtId="0" fontId="4" fillId="0" borderId="6" xfId="0" applyFont="true" applyBorder="true" applyAlignment="true" applyProtection="true">
      <alignment horizontal="center" vertical="center"/>
      <protection locked="false"/>
    </xf>
    <xf numFmtId="0" fontId="4" fillId="0" borderId="13" xfId="0" applyFont="true" applyBorder="true" applyAlignment="true">
      <alignment horizontal="center" vertical="center" wrapText="true"/>
    </xf>
    <xf numFmtId="0" fontId="4" fillId="0" borderId="13" xfId="0" applyFont="true" applyBorder="true" applyAlignment="true" applyProtection="true">
      <alignment horizontal="center" vertical="center"/>
      <protection locked="false"/>
    </xf>
    <xf numFmtId="0" fontId="4" fillId="0" borderId="4" xfId="0" applyFont="true" applyBorder="true" applyAlignment="true" applyProtection="true">
      <alignment horizontal="center" vertical="center" wrapText="true"/>
      <protection locked="false"/>
    </xf>
    <xf numFmtId="4" fontId="3" fillId="0" borderId="4" xfId="0" applyNumberFormat="true" applyFont="true" applyBorder="true" applyAlignment="true" applyProtection="true">
      <alignment horizontal="right" vertical="center"/>
      <protection locked="false"/>
    </xf>
    <xf numFmtId="0" fontId="3" fillId="0" borderId="0" xfId="0" applyFont="true" applyAlignment="true" applyProtection="true">
      <alignment horizontal="right" vertical="center" wrapText="true"/>
      <protection locked="false"/>
    </xf>
    <xf numFmtId="0" fontId="3" fillId="0" borderId="0" xfId="0" applyFont="true" applyAlignment="true">
      <alignment horizontal="right" vertical="center" wrapText="true"/>
    </xf>
    <xf numFmtId="0" fontId="3" fillId="0" borderId="0" xfId="0" applyFont="true" applyAlignment="true" applyProtection="true">
      <alignment horizontal="right" wrapText="true"/>
      <protection locked="false"/>
    </xf>
    <xf numFmtId="0" fontId="3" fillId="0" borderId="0" xfId="0" applyFont="true" applyAlignment="true">
      <alignment horizontal="right" wrapText="true"/>
    </xf>
    <xf numFmtId="0" fontId="4" fillId="0" borderId="7" xfId="0" applyFont="true" applyBorder="true" applyAlignment="true">
      <alignment horizontal="center" vertical="center" wrapText="true"/>
    </xf>
    <xf numFmtId="0" fontId="4" fillId="0" borderId="13" xfId="0" applyFont="true" applyBorder="true" applyAlignment="true" applyProtection="true">
      <alignment horizontal="center" vertical="center" wrapText="true"/>
      <protection locked="false"/>
    </xf>
    <xf numFmtId="0" fontId="3" fillId="0" borderId="0" xfId="0" applyFont="true" applyAlignment="true">
      <alignment horizontal="left" vertical="center"/>
    </xf>
    <xf numFmtId="0" fontId="4" fillId="0" borderId="11" xfId="0" applyFont="true" applyBorder="true" applyAlignment="true">
      <alignment horizontal="center" vertical="center"/>
    </xf>
    <xf numFmtId="0" fontId="3" fillId="0" borderId="3" xfId="0" applyFont="true" applyBorder="true" applyAlignment="true">
      <alignment horizontal="left" vertical="center" wrapText="true" indent="1"/>
    </xf>
    <xf numFmtId="0" fontId="3" fillId="0" borderId="11" xfId="0" applyFont="true" applyBorder="true" applyAlignment="true">
      <alignment horizontal="center" vertical="center" wrapText="true"/>
    </xf>
    <xf numFmtId="0" fontId="4" fillId="0" borderId="11" xfId="0" applyFont="true" applyBorder="true" applyAlignment="true" applyProtection="true">
      <alignment horizontal="center" vertical="center"/>
      <protection locked="false"/>
    </xf>
    <xf numFmtId="0" fontId="3" fillId="0" borderId="11" xfId="0" applyFont="true" applyBorder="true" applyAlignment="true">
      <alignment horizontal="right" vertical="center"/>
    </xf>
    <xf numFmtId="178" fontId="5" fillId="0" borderId="4" xfId="1" applyFont="true" applyAlignment="true">
      <alignment horizontal="center" vertical="center"/>
    </xf>
    <xf numFmtId="0" fontId="3" fillId="0" borderId="0" xfId="0" applyFont="true" applyAlignment="true">
      <alignment horizontal="right" vertical="center"/>
    </xf>
    <xf numFmtId="0" fontId="3" fillId="0" borderId="0" xfId="0" applyFont="true" applyAlignment="true">
      <alignment horizontal="right"/>
    </xf>
    <xf numFmtId="0" fontId="3" fillId="0" borderId="0" xfId="0" applyFont="true" applyAlignment="true" applyProtection="true">
      <alignment horizontal="left" vertical="center" wrapText="true"/>
      <protection locked="false"/>
    </xf>
    <xf numFmtId="0" fontId="4" fillId="0" borderId="0" xfId="0" applyFont="true" applyAlignment="true">
      <alignment horizontal="left" vertical="center" wrapText="true"/>
    </xf>
    <xf numFmtId="0" fontId="1" fillId="0" borderId="4" xfId="0" applyFont="true" applyBorder="true" applyAlignment="true" applyProtection="true">
      <alignment horizontal="center" vertical="center" wrapText="true"/>
      <protection locked="false"/>
    </xf>
    <xf numFmtId="0" fontId="1" fillId="0" borderId="4" xfId="0" applyFont="true" applyBorder="true" applyAlignment="true">
      <alignment horizontal="center" vertical="center" wrapText="true"/>
    </xf>
    <xf numFmtId="0" fontId="1" fillId="0" borderId="0" xfId="0" applyFont="true" applyAlignment="true">
      <alignment horizontal="right"/>
    </xf>
    <xf numFmtId="0" fontId="14" fillId="0" borderId="4" xfId="0" applyFont="true" applyBorder="true" applyAlignment="true">
      <alignment horizontal="left" vertical="center" wrapText="true" indent="1"/>
    </xf>
    <xf numFmtId="0" fontId="15" fillId="0" borderId="0" xfId="40" applyFont="true" applyFill="true" applyBorder="true" applyAlignment="true" applyProtection="true">
      <alignment horizontal="center" wrapText="true"/>
    </xf>
    <xf numFmtId="0" fontId="5" fillId="0" borderId="0" xfId="0" applyFont="true" applyAlignment="true">
      <alignment horizontal="left" vertical="center"/>
    </xf>
    <xf numFmtId="49" fontId="5" fillId="0" borderId="4" xfId="0" applyNumberFormat="true" applyFont="true" applyBorder="true" applyAlignment="true">
      <alignment horizontal="left" vertical="center" wrapText="true"/>
    </xf>
    <xf numFmtId="0" fontId="16" fillId="0" borderId="4" xfId="24" applyFont="true" applyFill="true" applyBorder="true" applyAlignment="true" applyProtection="true">
      <alignment horizontal="left" vertical="center" wrapText="true"/>
    </xf>
    <xf numFmtId="49" fontId="5" fillId="0" borderId="4" xfId="28" applyFont="true">
      <alignment horizontal="left" vertical="center" wrapText="true"/>
    </xf>
    <xf numFmtId="4" fontId="3" fillId="0" borderId="4" xfId="0" applyNumberFormat="true" applyFont="true" applyBorder="true" applyAlignment="true" applyProtection="true">
      <alignment horizontal="right" vertical="center" wrapText="true"/>
      <protection locked="false"/>
    </xf>
    <xf numFmtId="0" fontId="17" fillId="0" borderId="4" xfId="0" applyFont="true" applyBorder="true" applyAlignment="true">
      <alignment horizontal="center" vertical="center"/>
    </xf>
    <xf numFmtId="0" fontId="17" fillId="0" borderId="1" xfId="0" applyFont="true" applyBorder="true" applyAlignment="true">
      <alignment horizontal="center" vertical="center" wrapText="true"/>
    </xf>
    <xf numFmtId="0" fontId="1" fillId="0" borderId="0" xfId="0" applyFont="true" applyAlignment="true">
      <alignment vertical="top"/>
    </xf>
    <xf numFmtId="0" fontId="18" fillId="0" borderId="4" xfId="0" applyFont="true" applyBorder="true" applyAlignment="true">
      <alignment horizontal="center"/>
    </xf>
    <xf numFmtId="49" fontId="5" fillId="0" borderId="4" xfId="28" applyFont="true" applyAlignment="true">
      <alignment horizontal="left" vertical="center" wrapText="true" indent="1"/>
    </xf>
    <xf numFmtId="0" fontId="8" fillId="0" borderId="4" xfId="24" applyFont="true" applyFill="true" applyBorder="true" applyAlignment="true" applyProtection="true">
      <alignment horizontal="left" vertical="center" wrapText="true"/>
      <protection locked="false"/>
    </xf>
    <xf numFmtId="0" fontId="17" fillId="0" borderId="4" xfId="0" applyFont="true" applyBorder="true" applyAlignment="true">
      <alignment horizontal="center" vertical="center" wrapText="true"/>
    </xf>
    <xf numFmtId="0" fontId="1" fillId="0" borderId="0" xfId="0" applyFont="true" applyAlignment="true">
      <alignment horizontal="center" wrapText="true"/>
    </xf>
    <xf numFmtId="0" fontId="19" fillId="0" borderId="0" xfId="0" applyFont="true" applyAlignment="true">
      <alignment horizontal="center" vertical="center" wrapText="true"/>
    </xf>
    <xf numFmtId="0" fontId="20" fillId="0" borderId="4" xfId="0" applyFont="true" applyBorder="true" applyAlignment="true">
      <alignment horizontal="center" vertical="center" wrapText="true"/>
    </xf>
    <xf numFmtId="0" fontId="20" fillId="0" borderId="5" xfId="0" applyFont="true" applyBorder="true" applyAlignment="true">
      <alignment horizontal="center" vertical="center" wrapText="true"/>
    </xf>
    <xf numFmtId="4" fontId="3" fillId="0" borderId="4" xfId="0" applyNumberFormat="true" applyFont="true" applyFill="true" applyBorder="true" applyAlignment="true">
      <alignment horizontal="right" vertical="center"/>
    </xf>
    <xf numFmtId="4" fontId="3" fillId="0" borderId="4" xfId="0" applyNumberFormat="true" applyFont="true" applyBorder="true" applyAlignment="true">
      <alignment horizontal="right" vertical="center"/>
    </xf>
    <xf numFmtId="4" fontId="3" fillId="0" borderId="5" xfId="0" applyNumberFormat="true" applyFont="true" applyBorder="true" applyAlignment="true">
      <alignment horizontal="right" vertical="center"/>
    </xf>
    <xf numFmtId="0" fontId="15" fillId="0" borderId="0" xfId="24" applyFont="true" applyFill="true" applyBorder="true" applyAlignment="true" applyProtection="true">
      <alignment horizontal="center" wrapText="true"/>
    </xf>
    <xf numFmtId="49" fontId="4" fillId="0" borderId="5" xfId="0" applyNumberFormat="true" applyFont="true" applyBorder="true" applyAlignment="true">
      <alignment horizontal="center" vertical="center" wrapText="true"/>
    </xf>
    <xf numFmtId="49" fontId="4" fillId="0" borderId="7" xfId="0" applyNumberFormat="true" applyFont="true" applyBorder="true" applyAlignment="true">
      <alignment horizontal="center" vertical="center" wrapText="true"/>
    </xf>
    <xf numFmtId="0" fontId="4" fillId="0" borderId="9" xfId="0" applyFont="true" applyBorder="true" applyAlignment="true">
      <alignment horizontal="center" vertical="center"/>
    </xf>
    <xf numFmtId="49" fontId="4" fillId="0" borderId="3" xfId="0" applyNumberFormat="true" applyFont="true" applyBorder="true" applyAlignment="true">
      <alignment horizontal="center" vertical="center"/>
    </xf>
    <xf numFmtId="49" fontId="4" fillId="0" borderId="11" xfId="0" applyNumberFormat="true" applyFont="true" applyBorder="true" applyAlignment="true">
      <alignment horizontal="center" vertical="center"/>
    </xf>
    <xf numFmtId="49" fontId="4" fillId="0" borderId="4" xfId="0" applyNumberFormat="true" applyFont="true" applyBorder="true" applyAlignment="true">
      <alignment horizontal="center" vertical="center"/>
    </xf>
    <xf numFmtId="0" fontId="3" fillId="0" borderId="4" xfId="0" applyFont="true" applyBorder="true" applyAlignment="true">
      <alignment horizontal="left" vertical="center" wrapText="true" indent="1"/>
    </xf>
    <xf numFmtId="0" fontId="3" fillId="0" borderId="4" xfId="0" applyFont="true" applyBorder="true" applyAlignment="true">
      <alignment horizontal="left" vertical="center" wrapText="true" indent="2"/>
    </xf>
    <xf numFmtId="0" fontId="1" fillId="0" borderId="5" xfId="0" applyFont="true" applyBorder="true" applyAlignment="true">
      <alignment horizontal="center" vertical="center"/>
    </xf>
    <xf numFmtId="0" fontId="1" fillId="0" borderId="7" xfId="0" applyFont="true" applyBorder="true" applyAlignment="true">
      <alignment horizontal="center" vertical="center"/>
    </xf>
    <xf numFmtId="0" fontId="21" fillId="0" borderId="0" xfId="0" applyFont="true" applyAlignment="true">
      <alignment horizontal="center" vertical="center"/>
    </xf>
    <xf numFmtId="0" fontId="22" fillId="0" borderId="0" xfId="0" applyFont="true" applyAlignment="true">
      <alignment horizontal="center" vertical="center"/>
    </xf>
    <xf numFmtId="0" fontId="4" fillId="0" borderId="1" xfId="0" applyFont="true" applyBorder="true" applyAlignment="true" applyProtection="true">
      <alignment horizontal="center" vertical="center"/>
      <protection locked="false"/>
    </xf>
    <xf numFmtId="0" fontId="23" fillId="0" borderId="4" xfId="0" applyFont="true" applyBorder="true" applyAlignment="true">
      <alignment vertical="center"/>
    </xf>
    <xf numFmtId="4" fontId="23" fillId="0" borderId="4" xfId="0" applyNumberFormat="true" applyFont="true" applyBorder="true" applyAlignment="true" applyProtection="true">
      <alignment horizontal="right" vertical="center"/>
      <protection locked="false"/>
    </xf>
    <xf numFmtId="49" fontId="23" fillId="0" borderId="4" xfId="28" applyFont="true">
      <alignment horizontal="left" vertical="center" wrapText="true"/>
    </xf>
    <xf numFmtId="0" fontId="5" fillId="0" borderId="4" xfId="0" applyFont="true" applyBorder="true" applyAlignment="true">
      <alignment vertical="center"/>
    </xf>
    <xf numFmtId="0" fontId="3" fillId="0" borderId="4" xfId="0" applyFont="true" applyBorder="true" applyAlignment="true">
      <alignment vertical="center"/>
    </xf>
    <xf numFmtId="4" fontId="23" fillId="0" borderId="4" xfId="0" applyNumberFormat="true" applyFont="true" applyBorder="true" applyAlignment="true">
      <alignment horizontal="right" vertical="center"/>
    </xf>
    <xf numFmtId="0" fontId="23" fillId="0" borderId="4" xfId="0" applyFont="true" applyBorder="true" applyAlignment="true">
      <alignment horizontal="center" vertical="center"/>
    </xf>
    <xf numFmtId="0" fontId="5" fillId="0" borderId="4" xfId="0" applyFont="true" applyBorder="true" applyAlignment="true">
      <alignment horizontal="left" vertical="center"/>
    </xf>
    <xf numFmtId="0" fontId="23" fillId="0" borderId="4" xfId="0" applyFont="true" applyBorder="true" applyAlignment="true" applyProtection="true">
      <alignment horizontal="center" vertical="center"/>
      <protection locked="false"/>
    </xf>
    <xf numFmtId="0" fontId="3" fillId="0" borderId="4" xfId="0" applyFont="true" applyBorder="true" applyAlignment="true">
      <alignment horizontal="left" vertical="center"/>
    </xf>
    <xf numFmtId="0" fontId="1" fillId="0" borderId="1" xfId="0" applyFont="true" applyBorder="true" applyAlignment="true">
      <alignment horizontal="center" vertical="center" wrapText="true"/>
    </xf>
    <xf numFmtId="179" fontId="5" fillId="0" borderId="0" xfId="5" applyFont="true" applyBorder="true">
      <alignment horizontal="right" vertical="center"/>
    </xf>
    <xf numFmtId="0" fontId="13" fillId="0" borderId="0" xfId="0" applyFont="true" applyAlignment="true" applyProtection="true">
      <alignment horizontal="center" vertical="center"/>
      <protection locked="false"/>
    </xf>
    <xf numFmtId="0" fontId="1" fillId="0" borderId="1" xfId="0" applyFont="true" applyBorder="true" applyAlignment="true" applyProtection="true">
      <alignment horizontal="center" vertical="center" wrapText="true"/>
      <protection locked="false"/>
    </xf>
    <xf numFmtId="0" fontId="1" fillId="0" borderId="9" xfId="0" applyFont="true" applyBorder="true" applyAlignment="true" applyProtection="true">
      <alignment horizontal="center" vertical="center" wrapText="true"/>
      <protection locked="false"/>
    </xf>
    <xf numFmtId="0" fontId="1" fillId="0" borderId="6" xfId="0" applyFont="true" applyBorder="true" applyAlignment="true" applyProtection="true">
      <alignment horizontal="center" vertical="center" wrapText="true"/>
      <protection locked="false"/>
    </xf>
    <xf numFmtId="0" fontId="1" fillId="0" borderId="2" xfId="0" applyFont="true" applyBorder="true" applyAlignment="true">
      <alignment horizontal="center" vertical="center" wrapText="true"/>
    </xf>
    <xf numFmtId="0" fontId="1" fillId="0" borderId="10" xfId="0" applyFont="true" applyBorder="true" applyAlignment="true">
      <alignment horizontal="center" vertical="center" wrapText="true"/>
    </xf>
    <xf numFmtId="0" fontId="1" fillId="0" borderId="3" xfId="0" applyFont="true" applyBorder="true" applyAlignment="true">
      <alignment horizontal="center" vertical="center"/>
    </xf>
    <xf numFmtId="0" fontId="1" fillId="0" borderId="11" xfId="0" applyFont="true" applyBorder="true" applyAlignment="true">
      <alignment horizontal="center" vertical="center"/>
    </xf>
    <xf numFmtId="0" fontId="3" fillId="0" borderId="4" xfId="0" applyFont="true" applyBorder="true" applyAlignment="true" applyProtection="true">
      <alignment horizontal="center" vertical="center"/>
      <protection locked="false"/>
    </xf>
    <xf numFmtId="0" fontId="3" fillId="0" borderId="4" xfId="0" applyFont="true" applyBorder="true" applyAlignment="true" applyProtection="true">
      <alignment horizontal="right" vertical="center"/>
      <protection locked="false"/>
    </xf>
    <xf numFmtId="0" fontId="1" fillId="0" borderId="6" xfId="0" applyFont="true" applyBorder="true" applyAlignment="true">
      <alignment horizontal="center" vertical="center" wrapText="true"/>
    </xf>
    <xf numFmtId="0" fontId="1" fillId="0" borderId="0" xfId="0" applyFont="true" applyProtection="true">
      <protection locked="false"/>
    </xf>
    <xf numFmtId="0" fontId="4" fillId="0" borderId="0" xfId="0" applyFont="true" applyProtection="true">
      <protection locked="false"/>
    </xf>
    <xf numFmtId="0" fontId="1" fillId="0" borderId="6" xfId="0" applyFont="true" applyBorder="true" applyAlignment="true" applyProtection="true">
      <alignment horizontal="center" vertical="center"/>
      <protection locked="false"/>
    </xf>
    <xf numFmtId="0" fontId="1" fillId="0" borderId="13" xfId="0" applyFont="true" applyBorder="true" applyAlignment="true">
      <alignment horizontal="center" vertical="center" wrapText="true"/>
    </xf>
    <xf numFmtId="0" fontId="1" fillId="0" borderId="13" xfId="0" applyFont="true" applyBorder="true" applyAlignment="true" applyProtection="true">
      <alignment horizontal="center" vertical="center"/>
      <protection locked="false"/>
    </xf>
    <xf numFmtId="0" fontId="1" fillId="0" borderId="11" xfId="0" applyFont="true" applyBorder="true" applyAlignment="true" applyProtection="true">
      <alignment horizontal="center" vertical="center" wrapText="true"/>
      <protection locked="false"/>
    </xf>
    <xf numFmtId="0" fontId="1" fillId="0" borderId="5" xfId="0" applyFont="true" applyBorder="true" applyAlignment="true" applyProtection="true">
      <alignment horizontal="center" vertical="center"/>
      <protection locked="false"/>
    </xf>
    <xf numFmtId="0" fontId="1" fillId="0" borderId="7" xfId="0" applyFont="true" applyBorder="true" applyAlignment="true">
      <alignment horizontal="center" vertical="center" wrapText="true"/>
    </xf>
    <xf numFmtId="0" fontId="1" fillId="0" borderId="11" xfId="0" applyFont="true" applyBorder="true" applyAlignment="true">
      <alignment horizontal="center" vertical="center" wrapText="true"/>
    </xf>
    <xf numFmtId="0" fontId="24" fillId="0" borderId="1" xfId="0" applyFont="true" applyBorder="true" applyAlignment="true">
      <alignment horizontal="center" vertical="center" wrapText="true"/>
    </xf>
    <xf numFmtId="0" fontId="7" fillId="0" borderId="0" xfId="0" applyFont="true" applyAlignment="true">
      <alignment horizontal="center" vertical="top"/>
    </xf>
    <xf numFmtId="0" fontId="3" fillId="0" borderId="3" xfId="0" applyFont="true" applyBorder="true" applyAlignment="true">
      <alignment horizontal="left" vertical="center"/>
    </xf>
    <xf numFmtId="0" fontId="23" fillId="0" borderId="3" xfId="0" applyFont="true" applyBorder="true" applyAlignment="true">
      <alignment horizontal="center" vertical="center"/>
    </xf>
    <xf numFmtId="0" fontId="23" fillId="0" borderId="3" xfId="0" applyFont="true" applyBorder="true" applyAlignment="true">
      <alignment horizontal="left" vertical="center"/>
    </xf>
    <xf numFmtId="0" fontId="23" fillId="0" borderId="4" xfId="0" applyFont="true" applyBorder="true" applyAlignment="true">
      <alignment horizontal="left" vertical="center"/>
    </xf>
    <xf numFmtId="179" fontId="23" fillId="0" borderId="4" xfId="0" applyNumberFormat="true" applyFont="true" applyBorder="true" applyAlignment="true">
      <alignment horizontal="right" vertical="center"/>
    </xf>
    <xf numFmtId="0" fontId="5" fillId="0" borderId="3" xfId="0" applyFont="true" applyBorder="true" applyAlignment="true">
      <alignment horizontal="left" vertical="center"/>
    </xf>
    <xf numFmtId="0" fontId="23" fillId="0" borderId="3" xfId="0" applyFont="true" applyBorder="true" applyAlignment="true" applyProtection="true">
      <alignment horizontal="center" vertical="center"/>
      <protection locked="false"/>
    </xf>
  </cellXfs>
  <cellStyles count="59">
    <cellStyle name="常规" xfId="0" builtinId="0"/>
    <cellStyle name="IntegralNumberStyle" xfId="1"/>
    <cellStyle name="PercentStyle" xfId="2"/>
    <cellStyle name="DateTimeStyle" xfId="3"/>
    <cellStyle name="TimeStyle" xfId="4"/>
    <cellStyle name="MoneyStyle" xfId="5"/>
    <cellStyle name="NumberStyle" xfId="6"/>
    <cellStyle name="40% - 强调文字颜色 6" xfId="7" builtinId="51"/>
    <cellStyle name="20% - 强调文字颜色 6" xfId="8" builtinId="50"/>
    <cellStyle name="强调文字颜色 6" xfId="9" builtinId="49"/>
    <cellStyle name="40% - 强调文字颜色 5" xfId="10" builtinId="47"/>
    <cellStyle name="20% - 强调文字颜色 5" xfId="11" builtinId="46"/>
    <cellStyle name="强调文字颜色 5" xfId="12" builtinId="45"/>
    <cellStyle name="40% - 强调文字颜色 4" xfId="13" builtinId="43"/>
    <cellStyle name="标题 3" xfId="14" builtinId="18"/>
    <cellStyle name="解释性文本" xfId="15" builtinId="53"/>
    <cellStyle name="汇总" xfId="16" builtinId="25"/>
    <cellStyle name="百分比" xfId="17" builtinId="5"/>
    <cellStyle name="千位分隔" xfId="18" builtinId="3"/>
    <cellStyle name="标题 2" xfId="19" builtinId="17"/>
    <cellStyle name="DateStyle" xfId="20"/>
    <cellStyle name="货币[0]" xfId="21" builtinId="7"/>
    <cellStyle name="60% - 强调文字颜色 4" xfId="22" builtinId="44"/>
    <cellStyle name="警告文本" xfId="23" builtinId="11"/>
    <cellStyle name="Normal" xfId="24"/>
    <cellStyle name="20% - 强调文字颜色 2" xfId="25" builtinId="34"/>
    <cellStyle name="60% - 强调文字颜色 5" xfId="26" builtinId="48"/>
    <cellStyle name="标题 1" xfId="27" builtinId="16"/>
    <cellStyle name="TextStyle" xfId="28"/>
    <cellStyle name="超链接" xfId="29" builtinId="8"/>
    <cellStyle name="20% - 强调文字颜色 3" xfId="30" builtinId="38"/>
    <cellStyle name="货币" xfId="31" builtinId="4"/>
    <cellStyle name="20% - 强调文字颜色 4" xfId="32" builtinId="42"/>
    <cellStyle name="计算" xfId="33" builtinId="22"/>
    <cellStyle name="已访问的超链接" xfId="34" builtinId="9"/>
    <cellStyle name="千位分隔[0]" xfId="35" builtinId="6"/>
    <cellStyle name="强调文字颜色 4" xfId="36" builtinId="41"/>
    <cellStyle name="40% - 强调文字颜色 3" xfId="37" builtinId="39"/>
    <cellStyle name="60% - 强调文字颜色 6" xfId="38" builtinId="52"/>
    <cellStyle name="输入" xfId="39" builtinId="20"/>
    <cellStyle name="Normal 2" xfId="40"/>
    <cellStyle name="输出" xfId="41" builtinId="21"/>
    <cellStyle name="检查单元格" xfId="42" builtinId="23"/>
    <cellStyle name="链接单元格" xfId="43" builtinId="24"/>
    <cellStyle name="60% - 强调文字颜色 1" xfId="44" builtinId="32"/>
    <cellStyle name="60% - 强调文字颜色 3" xfId="45" builtinId="40"/>
    <cellStyle name="注释" xfId="46" builtinId="10"/>
    <cellStyle name="标题" xfId="47" builtinId="15"/>
    <cellStyle name="好" xfId="48" builtinId="26"/>
    <cellStyle name="标题 4" xfId="49" builtinId="19"/>
    <cellStyle name="强调文字颜色 1" xfId="50" builtinId="29"/>
    <cellStyle name="适中" xfId="51" builtinId="28"/>
    <cellStyle name="20% - 强调文字颜色 1" xfId="52" builtinId="30"/>
    <cellStyle name="差" xfId="53" builtinId="27"/>
    <cellStyle name="强调文字颜色 2" xfId="54" builtinId="33"/>
    <cellStyle name="40% - 强调文字颜色 1" xfId="55" builtinId="31"/>
    <cellStyle name="60% - 强调文字颜色 2" xfId="56" builtinId="36"/>
    <cellStyle name="40% - 强调文字颜色 2" xfId="57" builtinId="35"/>
    <cellStyle name="强调文字颜色 3" xfId="5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D21"/>
  <sheetViews>
    <sheetView showZeros="0" workbookViewId="0">
      <selection activeCell="A1" sqref="A1"/>
    </sheetView>
  </sheetViews>
  <sheetFormatPr defaultColWidth="8" defaultRowHeight="14.25" customHeight="true" outlineLevelCol="3"/>
  <cols>
    <col min="1" max="1" width="39.575" customWidth="true"/>
    <col min="2" max="2" width="46.3166666666667" customWidth="true"/>
    <col min="3" max="3" width="40.425" customWidth="true"/>
    <col min="4" max="4" width="50.175" customWidth="true"/>
  </cols>
  <sheetData>
    <row r="1" ht="12" customHeight="true" spans="4:4">
      <c r="D1" s="104" t="s">
        <v>0</v>
      </c>
    </row>
    <row r="2" ht="36" customHeight="true" spans="1:4">
      <c r="A2" s="47" t="s">
        <v>1</v>
      </c>
      <c r="B2" s="178"/>
      <c r="C2" s="178"/>
      <c r="D2" s="178"/>
    </row>
    <row r="3" ht="21" customHeight="true" spans="1:4">
      <c r="A3" s="96" t="str">
        <f>"单位名称："&amp;"云南省人民对外友好协会"</f>
        <v>单位名称：云南省人民对外友好协会</v>
      </c>
      <c r="B3" s="143"/>
      <c r="C3" s="143"/>
      <c r="D3" s="103" t="s">
        <v>2</v>
      </c>
    </row>
    <row r="4" ht="19.5" customHeight="true" spans="1:4">
      <c r="A4" s="22" t="s">
        <v>3</v>
      </c>
      <c r="B4" s="24"/>
      <c r="C4" s="22" t="s">
        <v>4</v>
      </c>
      <c r="D4" s="24"/>
    </row>
    <row r="5" ht="19.5" customHeight="true" spans="1:4">
      <c r="A5" s="25" t="s">
        <v>5</v>
      </c>
      <c r="B5" s="25" t="s">
        <v>6</v>
      </c>
      <c r="C5" s="25" t="s">
        <v>7</v>
      </c>
      <c r="D5" s="25" t="s">
        <v>6</v>
      </c>
    </row>
    <row r="6" ht="19.5" customHeight="true" spans="1:4">
      <c r="A6" s="26"/>
      <c r="B6" s="26"/>
      <c r="C6" s="26"/>
      <c r="D6" s="26"/>
    </row>
    <row r="7" ht="25.4" customHeight="true" spans="1:4">
      <c r="A7" s="154" t="s">
        <v>8</v>
      </c>
      <c r="B7" s="129">
        <v>16731116.01</v>
      </c>
      <c r="C7" s="14" t="str">
        <f>"一"&amp;"、"&amp;"一般公共服务支出"</f>
        <v>一、一般公共服务支出</v>
      </c>
      <c r="D7" s="129">
        <v>15689695.61</v>
      </c>
    </row>
    <row r="8" ht="25.4" customHeight="true" spans="1:4">
      <c r="A8" s="154" t="s">
        <v>9</v>
      </c>
      <c r="B8" s="129"/>
      <c r="C8" s="14" t="str">
        <f>"二"&amp;"、"&amp;"社会保障和就业支出"</f>
        <v>二、社会保障和就业支出</v>
      </c>
      <c r="D8" s="129">
        <v>381104.73</v>
      </c>
    </row>
    <row r="9" ht="25.4" customHeight="true" spans="1:4">
      <c r="A9" s="154" t="s">
        <v>10</v>
      </c>
      <c r="B9" s="129"/>
      <c r="C9" s="14" t="str">
        <f>"三"&amp;"、"&amp;"卫生健康支出"</f>
        <v>三、卫生健康支出</v>
      </c>
      <c r="D9" s="129">
        <v>366009.91</v>
      </c>
    </row>
    <row r="10" ht="25.4" customHeight="true" spans="1:4">
      <c r="A10" s="154" t="s">
        <v>11</v>
      </c>
      <c r="B10" s="89"/>
      <c r="C10" s="14" t="str">
        <f>"四"&amp;"、"&amp;"住房保障支出"</f>
        <v>四、住房保障支出</v>
      </c>
      <c r="D10" s="129">
        <v>294305.76</v>
      </c>
    </row>
    <row r="11" ht="25.4" customHeight="true" spans="1:4">
      <c r="A11" s="154" t="s">
        <v>12</v>
      </c>
      <c r="B11" s="129"/>
      <c r="C11" s="14"/>
      <c r="D11" s="129"/>
    </row>
    <row r="12" ht="25.4" customHeight="true" spans="1:4">
      <c r="A12" s="154" t="s">
        <v>13</v>
      </c>
      <c r="B12" s="89"/>
      <c r="C12" s="14"/>
      <c r="D12" s="129"/>
    </row>
    <row r="13" ht="25.4" customHeight="true" spans="1:4">
      <c r="A13" s="154" t="s">
        <v>14</v>
      </c>
      <c r="B13" s="89"/>
      <c r="C13" s="14"/>
      <c r="D13" s="129"/>
    </row>
    <row r="14" ht="25.4" customHeight="true" spans="1:4">
      <c r="A14" s="154" t="s">
        <v>15</v>
      </c>
      <c r="B14" s="89"/>
      <c r="C14" s="14"/>
      <c r="D14" s="129"/>
    </row>
    <row r="15" ht="25.4" customHeight="true" spans="1:4">
      <c r="A15" s="179" t="s">
        <v>16</v>
      </c>
      <c r="B15" s="89"/>
      <c r="C15" s="14"/>
      <c r="D15" s="129"/>
    </row>
    <row r="16" ht="25.4" customHeight="true" spans="1:4">
      <c r="A16" s="179" t="s">
        <v>17</v>
      </c>
      <c r="B16" s="129"/>
      <c r="C16" s="14"/>
      <c r="D16" s="129"/>
    </row>
    <row r="17" ht="25.4" customHeight="true" spans="1:4">
      <c r="A17" s="180" t="s">
        <v>18</v>
      </c>
      <c r="B17" s="150">
        <v>16731116.01</v>
      </c>
      <c r="C17" s="151" t="s">
        <v>19</v>
      </c>
      <c r="D17" s="150">
        <v>16731116.01</v>
      </c>
    </row>
    <row r="18" ht="25.4" customHeight="true" spans="1:4">
      <c r="A18" s="181" t="s">
        <v>20</v>
      </c>
      <c r="B18" s="150"/>
      <c r="C18" s="182" t="s">
        <v>21</v>
      </c>
      <c r="D18" s="183"/>
    </row>
    <row r="19" ht="25.4" customHeight="true" spans="1:4">
      <c r="A19" s="184" t="s">
        <v>22</v>
      </c>
      <c r="B19" s="129"/>
      <c r="C19" s="152" t="s">
        <v>22</v>
      </c>
      <c r="D19" s="89"/>
    </row>
    <row r="20" ht="25.4" customHeight="true" spans="1:4">
      <c r="A20" s="184" t="s">
        <v>23</v>
      </c>
      <c r="B20" s="129"/>
      <c r="C20" s="152" t="s">
        <v>23</v>
      </c>
      <c r="D20" s="89"/>
    </row>
    <row r="21" ht="25.4" customHeight="true" spans="1:4">
      <c r="A21" s="185" t="s">
        <v>24</v>
      </c>
      <c r="B21" s="150">
        <v>16731116.01</v>
      </c>
      <c r="C21" s="151" t="s">
        <v>25</v>
      </c>
      <c r="D21" s="146">
        <v>16731116.01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S9"/>
  <sheetViews>
    <sheetView showZeros="0" workbookViewId="0">
      <selection activeCell="A1" sqref="A1"/>
    </sheetView>
  </sheetViews>
  <sheetFormatPr defaultColWidth="8" defaultRowHeight="14.25" customHeight="true"/>
  <cols>
    <col min="1" max="1" width="21.1416666666667" customWidth="true"/>
    <col min="2" max="2" width="35.2833333333333" customWidth="true"/>
    <col min="3" max="19" width="16.175" customWidth="true"/>
  </cols>
  <sheetData>
    <row r="1" ht="12" customHeight="true" spans="1:18">
      <c r="A1" s="156"/>
      <c r="J1" s="168"/>
      <c r="R1" s="19" t="s">
        <v>26</v>
      </c>
    </row>
    <row r="2" ht="36" customHeight="true" spans="1:19">
      <c r="A2" s="157" t="s">
        <v>27</v>
      </c>
      <c r="B2" s="28"/>
      <c r="C2" s="28"/>
      <c r="D2" s="28"/>
      <c r="E2" s="28"/>
      <c r="F2" s="28"/>
      <c r="G2" s="28"/>
      <c r="H2" s="28"/>
      <c r="I2" s="28"/>
      <c r="J2" s="53"/>
      <c r="K2" s="28"/>
      <c r="L2" s="28"/>
      <c r="M2" s="28"/>
      <c r="N2" s="28"/>
      <c r="O2" s="28"/>
      <c r="P2" s="28"/>
      <c r="Q2" s="28"/>
      <c r="R2" s="28"/>
      <c r="S2" s="28"/>
    </row>
    <row r="3" ht="20.25" customHeight="true" spans="1:19">
      <c r="A3" s="96" t="str">
        <f>"单位名称："&amp;"云南省人民对外友好协会"</f>
        <v>单位名称：云南省人民对外友好协会</v>
      </c>
      <c r="B3" s="20"/>
      <c r="C3" s="20"/>
      <c r="D3" s="20"/>
      <c r="E3" s="20"/>
      <c r="F3" s="20"/>
      <c r="G3" s="20"/>
      <c r="H3" s="20"/>
      <c r="I3" s="20"/>
      <c r="J3" s="169"/>
      <c r="K3" s="20"/>
      <c r="L3" s="20"/>
      <c r="M3" s="20"/>
      <c r="N3" s="21"/>
      <c r="O3" s="21"/>
      <c r="P3" s="21"/>
      <c r="Q3" s="21"/>
      <c r="R3" s="21" t="s">
        <v>2</v>
      </c>
      <c r="S3" s="21" t="s">
        <v>2</v>
      </c>
    </row>
    <row r="4" ht="18.75" customHeight="true" spans="1:19">
      <c r="A4" s="158" t="s">
        <v>28</v>
      </c>
      <c r="B4" s="159" t="s">
        <v>29</v>
      </c>
      <c r="C4" s="159" t="s">
        <v>30</v>
      </c>
      <c r="D4" s="160" t="s">
        <v>31</v>
      </c>
      <c r="E4" s="167"/>
      <c r="F4" s="167"/>
      <c r="G4" s="167"/>
      <c r="H4" s="167"/>
      <c r="I4" s="167"/>
      <c r="J4" s="170"/>
      <c r="K4" s="167"/>
      <c r="L4" s="167"/>
      <c r="M4" s="167"/>
      <c r="N4" s="175"/>
      <c r="O4" s="175" t="s">
        <v>20</v>
      </c>
      <c r="P4" s="175"/>
      <c r="Q4" s="175"/>
      <c r="R4" s="175"/>
      <c r="S4" s="175"/>
    </row>
    <row r="5" ht="18" customHeight="true" spans="1:19">
      <c r="A5" s="161"/>
      <c r="B5" s="162"/>
      <c r="C5" s="162"/>
      <c r="D5" s="162" t="s">
        <v>32</v>
      </c>
      <c r="E5" s="162" t="s">
        <v>33</v>
      </c>
      <c r="F5" s="162" t="s">
        <v>34</v>
      </c>
      <c r="G5" s="162" t="s">
        <v>35</v>
      </c>
      <c r="H5" s="162" t="s">
        <v>36</v>
      </c>
      <c r="I5" s="171" t="s">
        <v>37</v>
      </c>
      <c r="J5" s="172"/>
      <c r="K5" s="171" t="s">
        <v>38</v>
      </c>
      <c r="L5" s="171" t="s">
        <v>39</v>
      </c>
      <c r="M5" s="171" t="s">
        <v>40</v>
      </c>
      <c r="N5" s="176" t="s">
        <v>41</v>
      </c>
      <c r="O5" s="177" t="s">
        <v>32</v>
      </c>
      <c r="P5" s="177" t="s">
        <v>33</v>
      </c>
      <c r="Q5" s="177" t="s">
        <v>34</v>
      </c>
      <c r="R5" s="177" t="s">
        <v>35</v>
      </c>
      <c r="S5" s="177" t="s">
        <v>42</v>
      </c>
    </row>
    <row r="6" ht="29.25" customHeight="true" spans="1:19">
      <c r="A6" s="163"/>
      <c r="B6" s="164"/>
      <c r="C6" s="164"/>
      <c r="D6" s="164"/>
      <c r="E6" s="164"/>
      <c r="F6" s="164"/>
      <c r="G6" s="164"/>
      <c r="H6" s="164"/>
      <c r="I6" s="173" t="s">
        <v>32</v>
      </c>
      <c r="J6" s="173" t="s">
        <v>43</v>
      </c>
      <c r="K6" s="173" t="s">
        <v>38</v>
      </c>
      <c r="L6" s="173" t="s">
        <v>39</v>
      </c>
      <c r="M6" s="173" t="s">
        <v>40</v>
      </c>
      <c r="N6" s="173" t="s">
        <v>41</v>
      </c>
      <c r="O6" s="173"/>
      <c r="P6" s="173"/>
      <c r="Q6" s="173"/>
      <c r="R6" s="173"/>
      <c r="S6" s="173"/>
    </row>
    <row r="7" ht="16.5" customHeight="true" spans="1:19">
      <c r="A7" s="140">
        <v>1</v>
      </c>
      <c r="B7" s="11">
        <v>2</v>
      </c>
      <c r="C7" s="11">
        <v>3</v>
      </c>
      <c r="D7" s="11">
        <v>4</v>
      </c>
      <c r="E7" s="140">
        <v>5</v>
      </c>
      <c r="F7" s="11">
        <v>6</v>
      </c>
      <c r="G7" s="11">
        <v>7</v>
      </c>
      <c r="H7" s="140">
        <v>8</v>
      </c>
      <c r="I7" s="11">
        <v>9</v>
      </c>
      <c r="J7" s="35">
        <v>10</v>
      </c>
      <c r="K7" s="35">
        <v>11</v>
      </c>
      <c r="L7" s="174">
        <v>12</v>
      </c>
      <c r="M7" s="35">
        <v>13</v>
      </c>
      <c r="N7" s="35">
        <v>14</v>
      </c>
      <c r="O7" s="35">
        <v>15</v>
      </c>
      <c r="P7" s="35">
        <v>16</v>
      </c>
      <c r="Q7" s="35">
        <v>17</v>
      </c>
      <c r="R7" s="35">
        <v>18</v>
      </c>
      <c r="S7" s="35">
        <v>19</v>
      </c>
    </row>
    <row r="8" ht="31.4" customHeight="true" spans="1:19">
      <c r="A8" s="29" t="s">
        <v>44</v>
      </c>
      <c r="B8" s="29" t="s">
        <v>45</v>
      </c>
      <c r="C8" s="27">
        <v>16731116.01</v>
      </c>
      <c r="D8" s="129">
        <v>16731116.01</v>
      </c>
      <c r="E8" s="89">
        <v>16731116.01</v>
      </c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</row>
    <row r="9" ht="16.5" customHeight="true" spans="1:19">
      <c r="A9" s="165" t="s">
        <v>30</v>
      </c>
      <c r="B9" s="166"/>
      <c r="C9" s="129">
        <v>16731116.01</v>
      </c>
      <c r="D9" s="129">
        <v>16731116.01</v>
      </c>
      <c r="E9" s="89">
        <v>16731116.01</v>
      </c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O25"/>
  <sheetViews>
    <sheetView showZeros="0" workbookViewId="0">
      <selection activeCell="A1" sqref="A1"/>
    </sheetView>
  </sheetViews>
  <sheetFormatPr defaultColWidth="9.14166666666667" defaultRowHeight="14.25" customHeight="true"/>
  <cols>
    <col min="1" max="1" width="14.2833333333333" customWidth="true"/>
    <col min="2" max="2" width="32.575" customWidth="true"/>
    <col min="3" max="6" width="18.85" customWidth="true"/>
    <col min="7" max="7" width="21.2833333333333" customWidth="true"/>
    <col min="8" max="9" width="18.85" customWidth="true"/>
    <col min="10" max="10" width="17.85" customWidth="true"/>
    <col min="11" max="15" width="18.85" customWidth="true"/>
  </cols>
  <sheetData>
    <row r="1" ht="15.75" customHeight="true" spans="15:15">
      <c r="O1" s="59" t="s">
        <v>46</v>
      </c>
    </row>
    <row r="2" ht="28.5" customHeight="true" spans="1:15">
      <c r="A2" s="28" t="s">
        <v>47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ht="15" customHeight="true" spans="1:15">
      <c r="A3" s="105" t="str">
        <f>"单位名称："&amp;"云南省人民对外友好协会"</f>
        <v>单位名称：云南省人民对外友好协会</v>
      </c>
      <c r="B3" s="106"/>
      <c r="C3" s="62"/>
      <c r="D3" s="62"/>
      <c r="E3" s="62"/>
      <c r="F3" s="62"/>
      <c r="G3" s="20"/>
      <c r="H3" s="62"/>
      <c r="I3" s="62"/>
      <c r="J3" s="20"/>
      <c r="K3" s="62"/>
      <c r="L3" s="62"/>
      <c r="M3" s="20"/>
      <c r="N3" s="20"/>
      <c r="O3" s="109" t="s">
        <v>2</v>
      </c>
    </row>
    <row r="4" ht="18.75" customHeight="true" spans="1:15">
      <c r="A4" s="6" t="s">
        <v>48</v>
      </c>
      <c r="B4" s="6" t="s">
        <v>49</v>
      </c>
      <c r="C4" s="25" t="s">
        <v>30</v>
      </c>
      <c r="D4" s="65" t="s">
        <v>33</v>
      </c>
      <c r="E4" s="65"/>
      <c r="F4" s="65"/>
      <c r="G4" s="155" t="s">
        <v>34</v>
      </c>
      <c r="H4" s="6" t="s">
        <v>35</v>
      </c>
      <c r="I4" s="6" t="s">
        <v>50</v>
      </c>
      <c r="J4" s="22" t="s">
        <v>51</v>
      </c>
      <c r="K4" s="71" t="s">
        <v>52</v>
      </c>
      <c r="L4" s="71" t="s">
        <v>53</v>
      </c>
      <c r="M4" s="71" t="s">
        <v>54</v>
      </c>
      <c r="N4" s="71" t="s">
        <v>55</v>
      </c>
      <c r="O4" s="94" t="s">
        <v>56</v>
      </c>
    </row>
    <row r="5" ht="30" customHeight="true" spans="1:15">
      <c r="A5" s="26"/>
      <c r="B5" s="26"/>
      <c r="C5" s="26"/>
      <c r="D5" s="65" t="s">
        <v>32</v>
      </c>
      <c r="E5" s="65" t="s">
        <v>57</v>
      </c>
      <c r="F5" s="65" t="s">
        <v>58</v>
      </c>
      <c r="G5" s="26"/>
      <c r="H5" s="26"/>
      <c r="I5" s="26"/>
      <c r="J5" s="65" t="s">
        <v>32</v>
      </c>
      <c r="K5" s="88" t="s">
        <v>52</v>
      </c>
      <c r="L5" s="88" t="s">
        <v>53</v>
      </c>
      <c r="M5" s="88" t="s">
        <v>54</v>
      </c>
      <c r="N5" s="88" t="s">
        <v>55</v>
      </c>
      <c r="O5" s="88" t="s">
        <v>56</v>
      </c>
    </row>
    <row r="6" ht="16.5" customHeight="true" spans="1:15">
      <c r="A6" s="65">
        <v>1</v>
      </c>
      <c r="B6" s="65">
        <v>2</v>
      </c>
      <c r="C6" s="65">
        <v>3</v>
      </c>
      <c r="D6" s="65">
        <v>4</v>
      </c>
      <c r="E6" s="65">
        <v>5</v>
      </c>
      <c r="F6" s="65">
        <v>6</v>
      </c>
      <c r="G6" s="65">
        <v>7</v>
      </c>
      <c r="H6" s="54">
        <v>8</v>
      </c>
      <c r="I6" s="54">
        <v>9</v>
      </c>
      <c r="J6" s="54">
        <v>10</v>
      </c>
      <c r="K6" s="54">
        <v>11</v>
      </c>
      <c r="L6" s="54">
        <v>12</v>
      </c>
      <c r="M6" s="54">
        <v>13</v>
      </c>
      <c r="N6" s="54">
        <v>14</v>
      </c>
      <c r="O6" s="65">
        <v>15</v>
      </c>
    </row>
    <row r="7" ht="20.25" customHeight="true" spans="1:15">
      <c r="A7" s="29" t="s">
        <v>59</v>
      </c>
      <c r="B7" s="29" t="s">
        <v>60</v>
      </c>
      <c r="C7" s="129">
        <v>15689695.61</v>
      </c>
      <c r="D7" s="129">
        <v>15689695.61</v>
      </c>
      <c r="E7" s="129">
        <v>3757195.61</v>
      </c>
      <c r="F7" s="129">
        <v>11932500</v>
      </c>
      <c r="G7" s="89"/>
      <c r="H7" s="129"/>
      <c r="I7" s="129"/>
      <c r="J7" s="129"/>
      <c r="K7" s="129"/>
      <c r="L7" s="129"/>
      <c r="M7" s="89"/>
      <c r="N7" s="129"/>
      <c r="O7" s="129"/>
    </row>
    <row r="8" ht="20.25" customHeight="true" spans="1:15">
      <c r="A8" s="138" t="s">
        <v>61</v>
      </c>
      <c r="B8" s="138" t="s">
        <v>62</v>
      </c>
      <c r="C8" s="129">
        <v>15689695.61</v>
      </c>
      <c r="D8" s="129">
        <v>15689695.61</v>
      </c>
      <c r="E8" s="129">
        <v>3757195.61</v>
      </c>
      <c r="F8" s="129">
        <v>11932500</v>
      </c>
      <c r="G8" s="89"/>
      <c r="H8" s="129"/>
      <c r="I8" s="129"/>
      <c r="J8" s="129"/>
      <c r="K8" s="129"/>
      <c r="L8" s="129"/>
      <c r="M8" s="89"/>
      <c r="N8" s="129"/>
      <c r="O8" s="129"/>
    </row>
    <row r="9" ht="20.25" customHeight="true" spans="1:15">
      <c r="A9" s="139" t="s">
        <v>63</v>
      </c>
      <c r="B9" s="139" t="s">
        <v>64</v>
      </c>
      <c r="C9" s="129">
        <v>3047195.61</v>
      </c>
      <c r="D9" s="129">
        <v>3047195.61</v>
      </c>
      <c r="E9" s="129">
        <v>3047195.61</v>
      </c>
      <c r="F9" s="129"/>
      <c r="G9" s="89"/>
      <c r="H9" s="129"/>
      <c r="I9" s="129"/>
      <c r="J9" s="129"/>
      <c r="K9" s="129"/>
      <c r="L9" s="129"/>
      <c r="M9" s="89"/>
      <c r="N9" s="129"/>
      <c r="O9" s="129"/>
    </row>
    <row r="10" ht="20.25" customHeight="true" spans="1:15">
      <c r="A10" s="139" t="s">
        <v>65</v>
      </c>
      <c r="B10" s="139" t="s">
        <v>66</v>
      </c>
      <c r="C10" s="129">
        <v>12642500</v>
      </c>
      <c r="D10" s="129">
        <v>12642500</v>
      </c>
      <c r="E10" s="129">
        <v>710000</v>
      </c>
      <c r="F10" s="129">
        <v>11932500</v>
      </c>
      <c r="G10" s="89"/>
      <c r="H10" s="129"/>
      <c r="I10" s="129"/>
      <c r="J10" s="129"/>
      <c r="K10" s="129"/>
      <c r="L10" s="129"/>
      <c r="M10" s="89"/>
      <c r="N10" s="129"/>
      <c r="O10" s="129"/>
    </row>
    <row r="11" ht="20.25" customHeight="true" spans="1:15">
      <c r="A11" s="29" t="s">
        <v>67</v>
      </c>
      <c r="B11" s="29" t="s">
        <v>68</v>
      </c>
      <c r="C11" s="129">
        <v>381104.73</v>
      </c>
      <c r="D11" s="129">
        <v>381104.73</v>
      </c>
      <c r="E11" s="129">
        <v>381104.73</v>
      </c>
      <c r="F11" s="129"/>
      <c r="G11" s="89"/>
      <c r="H11" s="129"/>
      <c r="I11" s="129"/>
      <c r="J11" s="129"/>
      <c r="K11" s="129"/>
      <c r="L11" s="129"/>
      <c r="M11" s="89"/>
      <c r="N11" s="129"/>
      <c r="O11" s="129"/>
    </row>
    <row r="12" ht="20.25" customHeight="true" spans="1:15">
      <c r="A12" s="138" t="s">
        <v>69</v>
      </c>
      <c r="B12" s="138" t="s">
        <v>70</v>
      </c>
      <c r="C12" s="129">
        <v>377401.46</v>
      </c>
      <c r="D12" s="129">
        <v>377401.46</v>
      </c>
      <c r="E12" s="129">
        <v>377401.46</v>
      </c>
      <c r="F12" s="129"/>
      <c r="G12" s="89"/>
      <c r="H12" s="129"/>
      <c r="I12" s="129"/>
      <c r="J12" s="129"/>
      <c r="K12" s="129"/>
      <c r="L12" s="129"/>
      <c r="M12" s="89"/>
      <c r="N12" s="129"/>
      <c r="O12" s="129"/>
    </row>
    <row r="13" ht="20.25" customHeight="true" spans="1:15">
      <c r="A13" s="139" t="s">
        <v>71</v>
      </c>
      <c r="B13" s="139" t="s">
        <v>72</v>
      </c>
      <c r="C13" s="129">
        <v>540</v>
      </c>
      <c r="D13" s="129">
        <v>540</v>
      </c>
      <c r="E13" s="129">
        <v>540</v>
      </c>
      <c r="F13" s="129"/>
      <c r="G13" s="89"/>
      <c r="H13" s="129"/>
      <c r="I13" s="129"/>
      <c r="J13" s="129"/>
      <c r="K13" s="129"/>
      <c r="L13" s="129"/>
      <c r="M13" s="89"/>
      <c r="N13" s="129"/>
      <c r="O13" s="129"/>
    </row>
    <row r="14" ht="20.25" customHeight="true" spans="1:15">
      <c r="A14" s="139" t="s">
        <v>73</v>
      </c>
      <c r="B14" s="139" t="s">
        <v>74</v>
      </c>
      <c r="C14" s="129">
        <v>376861.46</v>
      </c>
      <c r="D14" s="129">
        <v>376861.46</v>
      </c>
      <c r="E14" s="129">
        <v>376861.46</v>
      </c>
      <c r="F14" s="129"/>
      <c r="G14" s="89"/>
      <c r="H14" s="129"/>
      <c r="I14" s="129"/>
      <c r="J14" s="129"/>
      <c r="K14" s="129"/>
      <c r="L14" s="129"/>
      <c r="M14" s="89"/>
      <c r="N14" s="129"/>
      <c r="O14" s="129"/>
    </row>
    <row r="15" ht="20.25" customHeight="true" spans="1:15">
      <c r="A15" s="138" t="s">
        <v>75</v>
      </c>
      <c r="B15" s="138" t="s">
        <v>76</v>
      </c>
      <c r="C15" s="129">
        <v>3703.27</v>
      </c>
      <c r="D15" s="129">
        <v>3703.27</v>
      </c>
      <c r="E15" s="129">
        <v>3703.27</v>
      </c>
      <c r="F15" s="129"/>
      <c r="G15" s="89"/>
      <c r="H15" s="129"/>
      <c r="I15" s="129"/>
      <c r="J15" s="129"/>
      <c r="K15" s="129"/>
      <c r="L15" s="129"/>
      <c r="M15" s="89"/>
      <c r="N15" s="129"/>
      <c r="O15" s="129"/>
    </row>
    <row r="16" ht="20.25" customHeight="true" spans="1:15">
      <c r="A16" s="139" t="s">
        <v>77</v>
      </c>
      <c r="B16" s="139" t="s">
        <v>76</v>
      </c>
      <c r="C16" s="129">
        <v>3703.27</v>
      </c>
      <c r="D16" s="129">
        <v>3703.27</v>
      </c>
      <c r="E16" s="129">
        <v>3703.27</v>
      </c>
      <c r="F16" s="129"/>
      <c r="G16" s="89"/>
      <c r="H16" s="129"/>
      <c r="I16" s="129"/>
      <c r="J16" s="129"/>
      <c r="K16" s="129"/>
      <c r="L16" s="129"/>
      <c r="M16" s="89"/>
      <c r="N16" s="129"/>
      <c r="O16" s="129"/>
    </row>
    <row r="17" ht="20.25" customHeight="true" spans="1:15">
      <c r="A17" s="29" t="s">
        <v>78</v>
      </c>
      <c r="B17" s="29" t="s">
        <v>79</v>
      </c>
      <c r="C17" s="129">
        <v>366009.91</v>
      </c>
      <c r="D17" s="129">
        <v>366009.91</v>
      </c>
      <c r="E17" s="129">
        <v>366009.91</v>
      </c>
      <c r="F17" s="129"/>
      <c r="G17" s="89"/>
      <c r="H17" s="129"/>
      <c r="I17" s="129"/>
      <c r="J17" s="129"/>
      <c r="K17" s="129"/>
      <c r="L17" s="129"/>
      <c r="M17" s="89"/>
      <c r="N17" s="129"/>
      <c r="O17" s="129"/>
    </row>
    <row r="18" ht="20.25" customHeight="true" spans="1:15">
      <c r="A18" s="138" t="s">
        <v>80</v>
      </c>
      <c r="B18" s="138" t="s">
        <v>81</v>
      </c>
      <c r="C18" s="129">
        <v>366009.91</v>
      </c>
      <c r="D18" s="129">
        <v>366009.91</v>
      </c>
      <c r="E18" s="129">
        <v>366009.91</v>
      </c>
      <c r="F18" s="129"/>
      <c r="G18" s="89"/>
      <c r="H18" s="129"/>
      <c r="I18" s="129"/>
      <c r="J18" s="129"/>
      <c r="K18" s="129"/>
      <c r="L18" s="129"/>
      <c r="M18" s="89"/>
      <c r="N18" s="129"/>
      <c r="O18" s="129"/>
    </row>
    <row r="19" ht="20.25" customHeight="true" spans="1:15">
      <c r="A19" s="139" t="s">
        <v>82</v>
      </c>
      <c r="B19" s="139" t="s">
        <v>83</v>
      </c>
      <c r="C19" s="129">
        <v>235538.42</v>
      </c>
      <c r="D19" s="129">
        <v>235538.42</v>
      </c>
      <c r="E19" s="129">
        <v>235538.42</v>
      </c>
      <c r="F19" s="129"/>
      <c r="G19" s="89"/>
      <c r="H19" s="129"/>
      <c r="I19" s="129"/>
      <c r="J19" s="129"/>
      <c r="K19" s="129"/>
      <c r="L19" s="129"/>
      <c r="M19" s="89"/>
      <c r="N19" s="129"/>
      <c r="O19" s="129"/>
    </row>
    <row r="20" ht="20.25" customHeight="true" spans="1:15">
      <c r="A20" s="139" t="s">
        <v>84</v>
      </c>
      <c r="B20" s="139" t="s">
        <v>85</v>
      </c>
      <c r="C20" s="129">
        <v>124328.99</v>
      </c>
      <c r="D20" s="129">
        <v>124328.99</v>
      </c>
      <c r="E20" s="129">
        <v>124328.99</v>
      </c>
      <c r="F20" s="129"/>
      <c r="G20" s="89"/>
      <c r="H20" s="129"/>
      <c r="I20" s="129"/>
      <c r="J20" s="129"/>
      <c r="K20" s="129"/>
      <c r="L20" s="129"/>
      <c r="M20" s="89"/>
      <c r="N20" s="129"/>
      <c r="O20" s="129"/>
    </row>
    <row r="21" ht="20.25" customHeight="true" spans="1:15">
      <c r="A21" s="139" t="s">
        <v>86</v>
      </c>
      <c r="B21" s="139" t="s">
        <v>87</v>
      </c>
      <c r="C21" s="129">
        <v>6142.5</v>
      </c>
      <c r="D21" s="129">
        <v>6142.5</v>
      </c>
      <c r="E21" s="129">
        <v>6142.5</v>
      </c>
      <c r="F21" s="129"/>
      <c r="G21" s="89"/>
      <c r="H21" s="129"/>
      <c r="I21" s="129"/>
      <c r="J21" s="129"/>
      <c r="K21" s="129"/>
      <c r="L21" s="129"/>
      <c r="M21" s="89"/>
      <c r="N21" s="129"/>
      <c r="O21" s="129"/>
    </row>
    <row r="22" ht="20.25" customHeight="true" spans="1:15">
      <c r="A22" s="29" t="s">
        <v>88</v>
      </c>
      <c r="B22" s="29" t="s">
        <v>89</v>
      </c>
      <c r="C22" s="129">
        <v>294305.76</v>
      </c>
      <c r="D22" s="129">
        <v>294305.76</v>
      </c>
      <c r="E22" s="129">
        <v>294305.76</v>
      </c>
      <c r="F22" s="129"/>
      <c r="G22" s="89"/>
      <c r="H22" s="129"/>
      <c r="I22" s="129"/>
      <c r="J22" s="129"/>
      <c r="K22" s="129"/>
      <c r="L22" s="129"/>
      <c r="M22" s="89"/>
      <c r="N22" s="129"/>
      <c r="O22" s="129"/>
    </row>
    <row r="23" ht="20.25" customHeight="true" spans="1:15">
      <c r="A23" s="138" t="s">
        <v>90</v>
      </c>
      <c r="B23" s="138" t="s">
        <v>91</v>
      </c>
      <c r="C23" s="129">
        <v>294305.76</v>
      </c>
      <c r="D23" s="129">
        <v>294305.76</v>
      </c>
      <c r="E23" s="129">
        <v>294305.76</v>
      </c>
      <c r="F23" s="129"/>
      <c r="G23" s="89"/>
      <c r="H23" s="129"/>
      <c r="I23" s="129"/>
      <c r="J23" s="129"/>
      <c r="K23" s="129"/>
      <c r="L23" s="129"/>
      <c r="M23" s="89"/>
      <c r="N23" s="129"/>
      <c r="O23" s="129"/>
    </row>
    <row r="24" ht="20.25" customHeight="true" spans="1:15">
      <c r="A24" s="139" t="s">
        <v>92</v>
      </c>
      <c r="B24" s="139" t="s">
        <v>93</v>
      </c>
      <c r="C24" s="129">
        <v>294305.76</v>
      </c>
      <c r="D24" s="129">
        <v>294305.76</v>
      </c>
      <c r="E24" s="129">
        <v>294305.76</v>
      </c>
      <c r="F24" s="129"/>
      <c r="G24" s="89"/>
      <c r="H24" s="129"/>
      <c r="I24" s="129"/>
      <c r="J24" s="129"/>
      <c r="K24" s="129"/>
      <c r="L24" s="129"/>
      <c r="M24" s="89"/>
      <c r="N24" s="129"/>
      <c r="O24" s="129"/>
    </row>
    <row r="25" ht="17.25" customHeight="true" spans="1:15">
      <c r="A25" s="107" t="s">
        <v>94</v>
      </c>
      <c r="B25" s="108" t="s">
        <v>94</v>
      </c>
      <c r="C25" s="129">
        <v>16731116.01</v>
      </c>
      <c r="D25" s="129">
        <v>16731116.01</v>
      </c>
      <c r="E25" s="129">
        <v>4798616.01</v>
      </c>
      <c r="F25" s="129">
        <v>11932500</v>
      </c>
      <c r="G25" s="89"/>
      <c r="H25" s="129"/>
      <c r="I25" s="129"/>
      <c r="J25" s="129"/>
      <c r="K25" s="129"/>
      <c r="L25" s="129"/>
      <c r="M25" s="89"/>
      <c r="N25" s="129"/>
      <c r="O25" s="129"/>
    </row>
  </sheetData>
  <mergeCells count="11">
    <mergeCell ref="A2:O2"/>
    <mergeCell ref="A3:L3"/>
    <mergeCell ref="D4:F4"/>
    <mergeCell ref="J4:O4"/>
    <mergeCell ref="A25:B25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D16"/>
  <sheetViews>
    <sheetView showZeros="0" workbookViewId="0">
      <selection activeCell="A1" sqref="A1"/>
    </sheetView>
  </sheetViews>
  <sheetFormatPr defaultColWidth="9.14166666666667" defaultRowHeight="14.25" customHeight="true" outlineLevelCol="3"/>
  <cols>
    <col min="1" max="1" width="49.2833333333333" customWidth="true"/>
    <col min="2" max="2" width="43.3166666666667" customWidth="true"/>
    <col min="3" max="3" width="48.575" customWidth="true"/>
    <col min="4" max="4" width="41.175" customWidth="true"/>
  </cols>
  <sheetData>
    <row r="1" customHeight="true" spans="4:4">
      <c r="D1" s="103" t="s">
        <v>95</v>
      </c>
    </row>
    <row r="2" ht="31.5" customHeight="true" spans="1:4">
      <c r="A2" s="47" t="s">
        <v>96</v>
      </c>
      <c r="B2" s="142"/>
      <c r="C2" s="142"/>
      <c r="D2" s="142"/>
    </row>
    <row r="3" ht="17.25" customHeight="true" spans="1:4">
      <c r="A3" s="3" t="str">
        <f>"单位名称："&amp;"云南省人民对外友好协会"</f>
        <v>单位名称：云南省人民对外友好协会</v>
      </c>
      <c r="B3" s="143"/>
      <c r="C3" s="143"/>
      <c r="D3" s="104" t="s">
        <v>2</v>
      </c>
    </row>
    <row r="4" ht="24.65" customHeight="true" spans="1:4">
      <c r="A4" s="22" t="s">
        <v>3</v>
      </c>
      <c r="B4" s="24"/>
      <c r="C4" s="22" t="s">
        <v>4</v>
      </c>
      <c r="D4" s="24"/>
    </row>
    <row r="5" ht="15.65" customHeight="true" spans="1:4">
      <c r="A5" s="25" t="s">
        <v>5</v>
      </c>
      <c r="B5" s="144" t="s">
        <v>6</v>
      </c>
      <c r="C5" s="25" t="s">
        <v>97</v>
      </c>
      <c r="D5" s="144" t="s">
        <v>6</v>
      </c>
    </row>
    <row r="6" ht="14.15" customHeight="true" spans="1:4">
      <c r="A6" s="26"/>
      <c r="B6" s="10"/>
      <c r="C6" s="26"/>
      <c r="D6" s="10"/>
    </row>
    <row r="7" ht="29.15" customHeight="true" spans="1:4">
      <c r="A7" s="145" t="s">
        <v>98</v>
      </c>
      <c r="B7" s="146">
        <v>16731116.01</v>
      </c>
      <c r="C7" s="147" t="s">
        <v>99</v>
      </c>
      <c r="D7" s="146">
        <v>16731116.01</v>
      </c>
    </row>
    <row r="8" ht="29.15" customHeight="true" spans="1:4">
      <c r="A8" s="148" t="s">
        <v>100</v>
      </c>
      <c r="B8" s="89">
        <v>16731116.01</v>
      </c>
      <c r="C8" s="14" t="str">
        <f>"（一）"&amp;"一般公共服务支出"</f>
        <v>（一）一般公共服务支出</v>
      </c>
      <c r="D8" s="89">
        <v>15689695.61</v>
      </c>
    </row>
    <row r="9" ht="29.15" customHeight="true" spans="1:4">
      <c r="A9" s="148" t="s">
        <v>101</v>
      </c>
      <c r="B9" s="89"/>
      <c r="C9" s="14" t="str">
        <f>"（二）"&amp;"社会保障和就业支出"</f>
        <v>（二）社会保障和就业支出</v>
      </c>
      <c r="D9" s="89">
        <v>381104.73</v>
      </c>
    </row>
    <row r="10" ht="29.15" customHeight="true" spans="1:4">
      <c r="A10" s="148" t="s">
        <v>102</v>
      </c>
      <c r="B10" s="89"/>
      <c r="C10" s="14" t="str">
        <f>"（三）"&amp;"卫生健康支出"</f>
        <v>（三）卫生健康支出</v>
      </c>
      <c r="D10" s="89">
        <v>366009.91</v>
      </c>
    </row>
    <row r="11" ht="29.15" customHeight="true" spans="1:4">
      <c r="A11" s="149" t="s">
        <v>103</v>
      </c>
      <c r="B11" s="150"/>
      <c r="C11" s="14" t="str">
        <f>"（四）"&amp;"住房保障支出"</f>
        <v>（四）住房保障支出</v>
      </c>
      <c r="D11" s="89">
        <v>294305.76</v>
      </c>
    </row>
    <row r="12" ht="29.15" customHeight="true" spans="1:4">
      <c r="A12" s="148" t="s">
        <v>100</v>
      </c>
      <c r="B12" s="129"/>
      <c r="C12" s="151"/>
      <c r="D12" s="150"/>
    </row>
    <row r="13" ht="29.15" customHeight="true" spans="1:4">
      <c r="A13" s="152" t="s">
        <v>101</v>
      </c>
      <c r="B13" s="129"/>
      <c r="C13" s="151"/>
      <c r="D13" s="150"/>
    </row>
    <row r="14" ht="29.15" customHeight="true" spans="1:4">
      <c r="A14" s="152" t="s">
        <v>102</v>
      </c>
      <c r="B14" s="150"/>
      <c r="C14" s="151"/>
      <c r="D14" s="150"/>
    </row>
    <row r="15" ht="29.15" customHeight="true" spans="1:4">
      <c r="A15" s="153"/>
      <c r="B15" s="150"/>
      <c r="C15" s="154" t="s">
        <v>104</v>
      </c>
      <c r="D15" s="150"/>
    </row>
    <row r="16" ht="29.15" customHeight="true" spans="1:4">
      <c r="A16" s="153" t="s">
        <v>105</v>
      </c>
      <c r="B16" s="150">
        <v>16731116.01</v>
      </c>
      <c r="C16" s="151" t="s">
        <v>25</v>
      </c>
      <c r="D16" s="150">
        <v>16731116.01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G25"/>
  <sheetViews>
    <sheetView showZeros="0" workbookViewId="0">
      <selection activeCell="A1" sqref="A1"/>
    </sheetView>
  </sheetViews>
  <sheetFormatPr defaultColWidth="9.14166666666667" defaultRowHeight="14.25" customHeight="true" outlineLevelCol="6"/>
  <cols>
    <col min="1" max="1" width="20.1416666666667" customWidth="true"/>
    <col min="2" max="2" width="37.3166666666667" customWidth="true"/>
    <col min="3" max="3" width="24.2833333333333" customWidth="true"/>
    <col min="4" max="6" width="25.0333333333333" customWidth="true"/>
    <col min="7" max="7" width="24.2833333333333" customWidth="true"/>
  </cols>
  <sheetData>
    <row r="1" ht="12" customHeight="true" spans="4:7">
      <c r="D1" s="119"/>
      <c r="F1" s="59"/>
      <c r="G1" s="59" t="s">
        <v>106</v>
      </c>
    </row>
    <row r="2" ht="39" customHeight="true" spans="1:7">
      <c r="A2" s="2" t="s">
        <v>107</v>
      </c>
      <c r="B2" s="2"/>
      <c r="C2" s="2"/>
      <c r="D2" s="2"/>
      <c r="E2" s="2"/>
      <c r="F2" s="2"/>
      <c r="G2" s="2"/>
    </row>
    <row r="3" ht="18" customHeight="true" spans="1:7">
      <c r="A3" s="3" t="str">
        <f>"单位名称："&amp;"云南省人民对外友好协会"</f>
        <v>单位名称：云南省人民对外友好协会</v>
      </c>
      <c r="F3" s="109"/>
      <c r="G3" s="109" t="s">
        <v>2</v>
      </c>
    </row>
    <row r="4" ht="20.25" customHeight="true" spans="1:7">
      <c r="A4" s="132" t="s">
        <v>108</v>
      </c>
      <c r="B4" s="133"/>
      <c r="C4" s="134" t="s">
        <v>30</v>
      </c>
      <c r="D4" s="23" t="s">
        <v>57</v>
      </c>
      <c r="E4" s="23"/>
      <c r="F4" s="24"/>
      <c r="G4" s="134" t="s">
        <v>58</v>
      </c>
    </row>
    <row r="5" ht="20.25" customHeight="true" spans="1:7">
      <c r="A5" s="135" t="s">
        <v>48</v>
      </c>
      <c r="B5" s="136" t="s">
        <v>49</v>
      </c>
      <c r="C5" s="97"/>
      <c r="D5" s="97" t="s">
        <v>32</v>
      </c>
      <c r="E5" s="97" t="s">
        <v>109</v>
      </c>
      <c r="F5" s="97" t="s">
        <v>110</v>
      </c>
      <c r="G5" s="97"/>
    </row>
    <row r="6" ht="13.5" customHeight="true" spans="1:7">
      <c r="A6" s="137" t="s">
        <v>111</v>
      </c>
      <c r="B6" s="137" t="s">
        <v>112</v>
      </c>
      <c r="C6" s="137" t="s">
        <v>113</v>
      </c>
      <c r="D6" s="65"/>
      <c r="E6" s="137" t="s">
        <v>114</v>
      </c>
      <c r="F6" s="137" t="s">
        <v>115</v>
      </c>
      <c r="G6" s="137" t="s">
        <v>116</v>
      </c>
    </row>
    <row r="7" ht="18" customHeight="true" spans="1:7">
      <c r="A7" s="29" t="s">
        <v>59</v>
      </c>
      <c r="B7" s="29" t="s">
        <v>60</v>
      </c>
      <c r="C7" s="27">
        <v>15689695.61</v>
      </c>
      <c r="D7" s="27">
        <v>3757195.61</v>
      </c>
      <c r="E7" s="27">
        <v>2572377.15</v>
      </c>
      <c r="F7" s="27">
        <v>1184818.46</v>
      </c>
      <c r="G7" s="27">
        <v>11932500</v>
      </c>
    </row>
    <row r="8" ht="18" customHeight="true" spans="1:7">
      <c r="A8" s="29" t="s">
        <v>61</v>
      </c>
      <c r="B8" s="138" t="s">
        <v>62</v>
      </c>
      <c r="C8" s="27">
        <v>15689695.61</v>
      </c>
      <c r="D8" s="27">
        <v>3757195.61</v>
      </c>
      <c r="E8" s="27">
        <v>2572377.15</v>
      </c>
      <c r="F8" s="27">
        <v>1184818.46</v>
      </c>
      <c r="G8" s="27">
        <v>11932500</v>
      </c>
    </row>
    <row r="9" ht="18" customHeight="true" spans="1:7">
      <c r="A9" s="29" t="s">
        <v>63</v>
      </c>
      <c r="B9" s="139" t="s">
        <v>64</v>
      </c>
      <c r="C9" s="27">
        <v>3047195.61</v>
      </c>
      <c r="D9" s="27">
        <v>3047195.61</v>
      </c>
      <c r="E9" s="27">
        <v>2572377.15</v>
      </c>
      <c r="F9" s="27">
        <v>474818.46</v>
      </c>
      <c r="G9" s="27"/>
    </row>
    <row r="10" ht="18" customHeight="true" spans="1:7">
      <c r="A10" s="29" t="s">
        <v>65</v>
      </c>
      <c r="B10" s="139" t="s">
        <v>66</v>
      </c>
      <c r="C10" s="27">
        <v>12642500</v>
      </c>
      <c r="D10" s="27">
        <v>710000</v>
      </c>
      <c r="E10" s="27"/>
      <c r="F10" s="27">
        <v>710000</v>
      </c>
      <c r="G10" s="27">
        <v>11932500</v>
      </c>
    </row>
    <row r="11" ht="18" customHeight="true" spans="1:7">
      <c r="A11" s="29" t="s">
        <v>67</v>
      </c>
      <c r="B11" s="29" t="s">
        <v>68</v>
      </c>
      <c r="C11" s="27">
        <v>381104.73</v>
      </c>
      <c r="D11" s="27">
        <v>381104.73</v>
      </c>
      <c r="E11" s="27">
        <v>380564.73</v>
      </c>
      <c r="F11" s="27">
        <v>540</v>
      </c>
      <c r="G11" s="27"/>
    </row>
    <row r="12" ht="18" customHeight="true" spans="1:7">
      <c r="A12" s="29" t="s">
        <v>69</v>
      </c>
      <c r="B12" s="138" t="s">
        <v>70</v>
      </c>
      <c r="C12" s="27">
        <v>377401.46</v>
      </c>
      <c r="D12" s="27">
        <v>377401.46</v>
      </c>
      <c r="E12" s="27">
        <v>376861.46</v>
      </c>
      <c r="F12" s="27">
        <v>540</v>
      </c>
      <c r="G12" s="27"/>
    </row>
    <row r="13" ht="18" customHeight="true" spans="1:7">
      <c r="A13" s="29" t="s">
        <v>71</v>
      </c>
      <c r="B13" s="139" t="s">
        <v>72</v>
      </c>
      <c r="C13" s="27">
        <v>540</v>
      </c>
      <c r="D13" s="27">
        <v>540</v>
      </c>
      <c r="E13" s="27"/>
      <c r="F13" s="27">
        <v>540</v>
      </c>
      <c r="G13" s="27"/>
    </row>
    <row r="14" ht="18" customHeight="true" spans="1:7">
      <c r="A14" s="29" t="s">
        <v>73</v>
      </c>
      <c r="B14" s="139" t="s">
        <v>74</v>
      </c>
      <c r="C14" s="27">
        <v>376861.46</v>
      </c>
      <c r="D14" s="27">
        <v>376861.46</v>
      </c>
      <c r="E14" s="27">
        <v>376861.46</v>
      </c>
      <c r="F14" s="27"/>
      <c r="G14" s="27"/>
    </row>
    <row r="15" ht="18" customHeight="true" spans="1:7">
      <c r="A15" s="29" t="s">
        <v>75</v>
      </c>
      <c r="B15" s="138" t="s">
        <v>76</v>
      </c>
      <c r="C15" s="27">
        <v>3703.27</v>
      </c>
      <c r="D15" s="27">
        <v>3703.27</v>
      </c>
      <c r="E15" s="27">
        <v>3703.27</v>
      </c>
      <c r="F15" s="27"/>
      <c r="G15" s="27"/>
    </row>
    <row r="16" ht="18" customHeight="true" spans="1:7">
      <c r="A16" s="29" t="s">
        <v>77</v>
      </c>
      <c r="B16" s="139" t="s">
        <v>76</v>
      </c>
      <c r="C16" s="27">
        <v>3703.27</v>
      </c>
      <c r="D16" s="27">
        <v>3703.27</v>
      </c>
      <c r="E16" s="27">
        <v>3703.27</v>
      </c>
      <c r="F16" s="27"/>
      <c r="G16" s="27"/>
    </row>
    <row r="17" ht="18" customHeight="true" spans="1:7">
      <c r="A17" s="29" t="s">
        <v>78</v>
      </c>
      <c r="B17" s="29" t="s">
        <v>79</v>
      </c>
      <c r="C17" s="27">
        <v>366009.91</v>
      </c>
      <c r="D17" s="27">
        <v>366009.91</v>
      </c>
      <c r="E17" s="27">
        <v>366009.91</v>
      </c>
      <c r="F17" s="27"/>
      <c r="G17" s="27"/>
    </row>
    <row r="18" ht="18" customHeight="true" spans="1:7">
      <c r="A18" s="29" t="s">
        <v>80</v>
      </c>
      <c r="B18" s="138" t="s">
        <v>81</v>
      </c>
      <c r="C18" s="27">
        <v>366009.91</v>
      </c>
      <c r="D18" s="27">
        <v>366009.91</v>
      </c>
      <c r="E18" s="27">
        <v>366009.91</v>
      </c>
      <c r="F18" s="27"/>
      <c r="G18" s="27"/>
    </row>
    <row r="19" ht="18" customHeight="true" spans="1:7">
      <c r="A19" s="29" t="s">
        <v>82</v>
      </c>
      <c r="B19" s="139" t="s">
        <v>83</v>
      </c>
      <c r="C19" s="27">
        <v>235538.42</v>
      </c>
      <c r="D19" s="27">
        <v>235538.42</v>
      </c>
      <c r="E19" s="27">
        <v>235538.42</v>
      </c>
      <c r="F19" s="27"/>
      <c r="G19" s="27"/>
    </row>
    <row r="20" ht="18" customHeight="true" spans="1:7">
      <c r="A20" s="29" t="s">
        <v>84</v>
      </c>
      <c r="B20" s="139" t="s">
        <v>85</v>
      </c>
      <c r="C20" s="27">
        <v>124328.99</v>
      </c>
      <c r="D20" s="27">
        <v>124328.99</v>
      </c>
      <c r="E20" s="27">
        <v>124328.99</v>
      </c>
      <c r="F20" s="27"/>
      <c r="G20" s="27"/>
    </row>
    <row r="21" ht="18" customHeight="true" spans="1:7">
      <c r="A21" s="29" t="s">
        <v>86</v>
      </c>
      <c r="B21" s="139" t="s">
        <v>87</v>
      </c>
      <c r="C21" s="27">
        <v>6142.5</v>
      </c>
      <c r="D21" s="27">
        <v>6142.5</v>
      </c>
      <c r="E21" s="27">
        <v>6142.5</v>
      </c>
      <c r="F21" s="27"/>
      <c r="G21" s="27"/>
    </row>
    <row r="22" ht="18" customHeight="true" spans="1:7">
      <c r="A22" s="29" t="s">
        <v>88</v>
      </c>
      <c r="B22" s="29" t="s">
        <v>89</v>
      </c>
      <c r="C22" s="27">
        <v>294305.76</v>
      </c>
      <c r="D22" s="27">
        <v>294305.76</v>
      </c>
      <c r="E22" s="27">
        <v>294305.76</v>
      </c>
      <c r="F22" s="27"/>
      <c r="G22" s="27"/>
    </row>
    <row r="23" ht="18" customHeight="true" spans="1:7">
      <c r="A23" s="29" t="s">
        <v>90</v>
      </c>
      <c r="B23" s="138" t="s">
        <v>91</v>
      </c>
      <c r="C23" s="27">
        <v>294305.76</v>
      </c>
      <c r="D23" s="27">
        <v>294305.76</v>
      </c>
      <c r="E23" s="27">
        <v>294305.76</v>
      </c>
      <c r="F23" s="27"/>
      <c r="G23" s="27"/>
    </row>
    <row r="24" ht="18" customHeight="true" spans="1:7">
      <c r="A24" s="29" t="s">
        <v>92</v>
      </c>
      <c r="B24" s="139" t="s">
        <v>93</v>
      </c>
      <c r="C24" s="27">
        <v>294305.76</v>
      </c>
      <c r="D24" s="27">
        <v>294305.76</v>
      </c>
      <c r="E24" s="27">
        <v>294305.76</v>
      </c>
      <c r="F24" s="27"/>
      <c r="G24" s="27"/>
    </row>
    <row r="25" ht="18" customHeight="true" spans="1:7">
      <c r="A25" s="140" t="s">
        <v>94</v>
      </c>
      <c r="B25" s="141" t="s">
        <v>94</v>
      </c>
      <c r="C25" s="27">
        <v>16731116.01</v>
      </c>
      <c r="D25" s="27">
        <v>4798616.01</v>
      </c>
      <c r="E25" s="27">
        <v>3613257.55</v>
      </c>
      <c r="F25" s="27">
        <v>1185358.46</v>
      </c>
      <c r="G25" s="27">
        <v>11932500</v>
      </c>
    </row>
  </sheetData>
  <mergeCells count="7">
    <mergeCell ref="A2:G2"/>
    <mergeCell ref="A3:E3"/>
    <mergeCell ref="A4:B4"/>
    <mergeCell ref="D4:F4"/>
    <mergeCell ref="A25:B25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F8"/>
  <sheetViews>
    <sheetView showZeros="0" workbookViewId="0">
      <selection activeCell="F16" sqref="F16"/>
    </sheetView>
  </sheetViews>
  <sheetFormatPr defaultColWidth="9.14166666666667" defaultRowHeight="14.25" customHeight="true" outlineLevelRow="7" outlineLevelCol="5"/>
  <cols>
    <col min="1" max="1" width="27.425" customWidth="true"/>
    <col min="2" max="6" width="31.175" customWidth="true"/>
  </cols>
  <sheetData>
    <row r="1" ht="12" customHeight="true" spans="1:6">
      <c r="A1" s="124"/>
      <c r="B1" s="124"/>
      <c r="C1" s="66"/>
      <c r="F1" s="63" t="s">
        <v>117</v>
      </c>
    </row>
    <row r="2" ht="25.5" customHeight="true" spans="1:6">
      <c r="A2" s="125" t="s">
        <v>118</v>
      </c>
      <c r="B2" s="125"/>
      <c r="C2" s="125"/>
      <c r="D2" s="125"/>
      <c r="E2" s="125"/>
      <c r="F2" s="125"/>
    </row>
    <row r="3" ht="15.75" customHeight="true" spans="1:6">
      <c r="A3" s="3" t="str">
        <f>"单位名称："&amp;"云南省人民对外友好协会"</f>
        <v>单位名称：云南省人民对外友好协会</v>
      </c>
      <c r="B3" s="124"/>
      <c r="C3" s="66"/>
      <c r="F3" s="63" t="s">
        <v>119</v>
      </c>
    </row>
    <row r="4" ht="19.5" customHeight="true" spans="1:6">
      <c r="A4" s="6" t="s">
        <v>120</v>
      </c>
      <c r="B4" s="25" t="s">
        <v>121</v>
      </c>
      <c r="C4" s="22" t="s">
        <v>122</v>
      </c>
      <c r="D4" s="23"/>
      <c r="E4" s="24"/>
      <c r="F4" s="25" t="s">
        <v>123</v>
      </c>
    </row>
    <row r="5" ht="19.5" customHeight="true" spans="1:6">
      <c r="A5" s="10"/>
      <c r="B5" s="26"/>
      <c r="C5" s="65" t="s">
        <v>32</v>
      </c>
      <c r="D5" s="65" t="s">
        <v>124</v>
      </c>
      <c r="E5" s="65" t="s">
        <v>125</v>
      </c>
      <c r="F5" s="26"/>
    </row>
    <row r="6" ht="18.75" customHeight="true" spans="1:6">
      <c r="A6" s="126">
        <v>1</v>
      </c>
      <c r="B6" s="126">
        <v>2</v>
      </c>
      <c r="C6" s="127">
        <v>3</v>
      </c>
      <c r="D6" s="126">
        <v>4</v>
      </c>
      <c r="E6" s="126">
        <v>5</v>
      </c>
      <c r="F6" s="126">
        <v>6</v>
      </c>
    </row>
    <row r="7" ht="18.75" customHeight="true" spans="1:6">
      <c r="A7" s="128">
        <v>11600</v>
      </c>
      <c r="B7" s="129">
        <v>0</v>
      </c>
      <c r="C7" s="130"/>
      <c r="D7" s="129"/>
      <c r="E7" s="129"/>
      <c r="F7" s="128">
        <v>11600</v>
      </c>
    </row>
    <row r="8" customHeight="true" spans="1:1">
      <c r="A8" s="131" t="s">
        <v>126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W41"/>
  <sheetViews>
    <sheetView showZeros="0" topLeftCell="A27" workbookViewId="0">
      <selection activeCell="G45" sqref="G45"/>
    </sheetView>
  </sheetViews>
  <sheetFormatPr defaultColWidth="9.14166666666667" defaultRowHeight="14.25" customHeight="true"/>
  <cols>
    <col min="1" max="1" width="28.7" customWidth="true"/>
    <col min="2" max="3" width="23.85" customWidth="true"/>
    <col min="4" max="4" width="14.6" customWidth="true"/>
    <col min="5" max="5" width="18.45" customWidth="true"/>
    <col min="6" max="6" width="14.7416666666667" customWidth="true"/>
    <col min="7" max="7" width="18.8833333333333" customWidth="true"/>
    <col min="8" max="13" width="15.3166666666667" customWidth="true"/>
    <col min="14" max="16" width="14.7416666666667" customWidth="true"/>
    <col min="17" max="17" width="14.8833333333333" customWidth="true"/>
    <col min="18" max="23" width="15.0333333333333" customWidth="true"/>
  </cols>
  <sheetData>
    <row r="1" ht="13.5" customHeight="true" spans="4:23">
      <c r="D1" s="1"/>
      <c r="E1" s="1"/>
      <c r="F1" s="1"/>
      <c r="G1" s="1"/>
      <c r="U1" s="119"/>
      <c r="W1" s="59" t="s">
        <v>127</v>
      </c>
    </row>
    <row r="2" ht="27.75" customHeight="true" spans="1:23">
      <c r="A2" s="28" t="s">
        <v>128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ht="13.5" customHeight="true" spans="1:23">
      <c r="A3" s="3" t="str">
        <f>"单位名称："&amp;"云南省人民对外友好协会"</f>
        <v>单位名称：云南省人民对外友好协会</v>
      </c>
      <c r="B3" s="4"/>
      <c r="C3" s="4"/>
      <c r="D3" s="4"/>
      <c r="E3" s="4"/>
      <c r="F3" s="4"/>
      <c r="G3" s="4"/>
      <c r="H3" s="20"/>
      <c r="I3" s="20"/>
      <c r="J3" s="20"/>
      <c r="K3" s="20"/>
      <c r="L3" s="20"/>
      <c r="M3" s="20"/>
      <c r="N3" s="20"/>
      <c r="O3" s="20"/>
      <c r="P3" s="20"/>
      <c r="Q3" s="20"/>
      <c r="U3" s="119"/>
      <c r="W3" s="109" t="s">
        <v>119</v>
      </c>
    </row>
    <row r="4" ht="21.75" customHeight="true" spans="1:23">
      <c r="A4" s="5" t="s">
        <v>129</v>
      </c>
      <c r="B4" s="5" t="s">
        <v>130</v>
      </c>
      <c r="C4" s="5" t="s">
        <v>131</v>
      </c>
      <c r="D4" s="6" t="s">
        <v>132</v>
      </c>
      <c r="E4" s="6" t="s">
        <v>133</v>
      </c>
      <c r="F4" s="6" t="s">
        <v>134</v>
      </c>
      <c r="G4" s="6" t="s">
        <v>135</v>
      </c>
      <c r="H4" s="65" t="s">
        <v>136</v>
      </c>
      <c r="I4" s="65"/>
      <c r="J4" s="65"/>
      <c r="K4" s="65"/>
      <c r="L4" s="117"/>
      <c r="M4" s="117"/>
      <c r="N4" s="117"/>
      <c r="O4" s="117"/>
      <c r="P4" s="117"/>
      <c r="Q4" s="48"/>
      <c r="R4" s="65"/>
      <c r="S4" s="65"/>
      <c r="T4" s="65"/>
      <c r="U4" s="65"/>
      <c r="V4" s="65"/>
      <c r="W4" s="65"/>
    </row>
    <row r="5" ht="21.75" customHeight="true" spans="1:23">
      <c r="A5" s="7"/>
      <c r="B5" s="7"/>
      <c r="C5" s="7"/>
      <c r="D5" s="8"/>
      <c r="E5" s="8"/>
      <c r="F5" s="8"/>
      <c r="G5" s="8"/>
      <c r="H5" s="65" t="s">
        <v>30</v>
      </c>
      <c r="I5" s="48" t="s">
        <v>33</v>
      </c>
      <c r="J5" s="48"/>
      <c r="K5" s="48"/>
      <c r="L5" s="117"/>
      <c r="M5" s="117"/>
      <c r="N5" s="117" t="s">
        <v>137</v>
      </c>
      <c r="O5" s="117"/>
      <c r="P5" s="117"/>
      <c r="Q5" s="48" t="s">
        <v>36</v>
      </c>
      <c r="R5" s="65" t="s">
        <v>51</v>
      </c>
      <c r="S5" s="48"/>
      <c r="T5" s="48"/>
      <c r="U5" s="48"/>
      <c r="V5" s="48"/>
      <c r="W5" s="48"/>
    </row>
    <row r="6" ht="15" customHeight="true" spans="1:23">
      <c r="A6" s="9"/>
      <c r="B6" s="9"/>
      <c r="C6" s="9"/>
      <c r="D6" s="10"/>
      <c r="E6" s="10"/>
      <c r="F6" s="10"/>
      <c r="G6" s="10"/>
      <c r="H6" s="65"/>
      <c r="I6" s="48" t="s">
        <v>138</v>
      </c>
      <c r="J6" s="48" t="s">
        <v>139</v>
      </c>
      <c r="K6" s="48" t="s">
        <v>140</v>
      </c>
      <c r="L6" s="123" t="s">
        <v>141</v>
      </c>
      <c r="M6" s="123" t="s">
        <v>142</v>
      </c>
      <c r="N6" s="123" t="s">
        <v>33</v>
      </c>
      <c r="O6" s="123" t="s">
        <v>34</v>
      </c>
      <c r="P6" s="123" t="s">
        <v>35</v>
      </c>
      <c r="Q6" s="48"/>
      <c r="R6" s="48" t="s">
        <v>32</v>
      </c>
      <c r="S6" s="48" t="s">
        <v>43</v>
      </c>
      <c r="T6" s="48" t="s">
        <v>143</v>
      </c>
      <c r="U6" s="48" t="s">
        <v>39</v>
      </c>
      <c r="V6" s="48" t="s">
        <v>40</v>
      </c>
      <c r="W6" s="48" t="s">
        <v>41</v>
      </c>
    </row>
    <row r="7" ht="27.75" customHeight="true" spans="1:23">
      <c r="A7" s="9"/>
      <c r="B7" s="9"/>
      <c r="C7" s="9"/>
      <c r="D7" s="10"/>
      <c r="E7" s="10"/>
      <c r="F7" s="10"/>
      <c r="G7" s="10"/>
      <c r="H7" s="65"/>
      <c r="I7" s="48"/>
      <c r="J7" s="48"/>
      <c r="K7" s="48"/>
      <c r="L7" s="123"/>
      <c r="M7" s="123"/>
      <c r="N7" s="123"/>
      <c r="O7" s="123"/>
      <c r="P7" s="123"/>
      <c r="Q7" s="48"/>
      <c r="R7" s="48"/>
      <c r="S7" s="48"/>
      <c r="T7" s="48"/>
      <c r="U7" s="48"/>
      <c r="V7" s="48"/>
      <c r="W7" s="48"/>
    </row>
    <row r="8" ht="15" customHeight="true" spans="1:23">
      <c r="A8" s="120">
        <v>1</v>
      </c>
      <c r="B8" s="120">
        <v>2</v>
      </c>
      <c r="C8" s="120">
        <v>3</v>
      </c>
      <c r="D8" s="120">
        <v>4</v>
      </c>
      <c r="E8" s="120">
        <v>5</v>
      </c>
      <c r="F8" s="120">
        <v>6</v>
      </c>
      <c r="G8" s="120">
        <v>7</v>
      </c>
      <c r="H8" s="120">
        <v>8</v>
      </c>
      <c r="I8" s="120">
        <v>9</v>
      </c>
      <c r="J8" s="120">
        <v>10</v>
      </c>
      <c r="K8" s="120">
        <v>11</v>
      </c>
      <c r="L8" s="120">
        <v>12</v>
      </c>
      <c r="M8" s="120">
        <v>13</v>
      </c>
      <c r="N8" s="120">
        <v>14</v>
      </c>
      <c r="O8" s="120">
        <v>15</v>
      </c>
      <c r="P8" s="120">
        <v>16</v>
      </c>
      <c r="Q8" s="120">
        <v>17</v>
      </c>
      <c r="R8" s="120">
        <v>18</v>
      </c>
      <c r="S8" s="120">
        <v>19</v>
      </c>
      <c r="T8" s="120">
        <v>20</v>
      </c>
      <c r="U8" s="120">
        <v>21</v>
      </c>
      <c r="V8" s="120">
        <v>22</v>
      </c>
      <c r="W8" s="120">
        <v>23</v>
      </c>
    </row>
    <row r="9" ht="18.75" customHeight="true" spans="1:23">
      <c r="A9" s="14" t="s">
        <v>45</v>
      </c>
      <c r="B9" s="113"/>
      <c r="C9" s="14"/>
      <c r="D9" s="14"/>
      <c r="E9" s="14"/>
      <c r="F9" s="14"/>
      <c r="G9" s="14"/>
      <c r="H9" s="27">
        <v>4798616.01</v>
      </c>
      <c r="I9" s="27">
        <v>4798616.01</v>
      </c>
      <c r="J9" s="27">
        <v>1026360.9</v>
      </c>
      <c r="K9" s="27"/>
      <c r="L9" s="27">
        <v>3772255.11</v>
      </c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ht="31.4" customHeight="true" spans="1:23">
      <c r="A10" s="121" t="s">
        <v>45</v>
      </c>
      <c r="B10" s="113" t="s">
        <v>144</v>
      </c>
      <c r="C10" s="14" t="s">
        <v>145</v>
      </c>
      <c r="D10" s="14" t="s">
        <v>63</v>
      </c>
      <c r="E10" s="14" t="s">
        <v>64</v>
      </c>
      <c r="F10" s="14" t="s">
        <v>146</v>
      </c>
      <c r="G10" s="14" t="s">
        <v>147</v>
      </c>
      <c r="H10" s="27">
        <v>953051.4</v>
      </c>
      <c r="I10" s="27">
        <v>953051.4</v>
      </c>
      <c r="J10" s="27">
        <v>238262.85</v>
      </c>
      <c r="K10" s="27"/>
      <c r="L10" s="27">
        <v>714788.55</v>
      </c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ht="31.4" customHeight="true" spans="1:23">
      <c r="A11" s="121" t="s">
        <v>45</v>
      </c>
      <c r="B11" s="113" t="s">
        <v>144</v>
      </c>
      <c r="C11" s="14" t="s">
        <v>145</v>
      </c>
      <c r="D11" s="14" t="s">
        <v>63</v>
      </c>
      <c r="E11" s="14" t="s">
        <v>64</v>
      </c>
      <c r="F11" s="14" t="s">
        <v>148</v>
      </c>
      <c r="G11" s="14" t="s">
        <v>149</v>
      </c>
      <c r="H11" s="27">
        <v>1030906.8</v>
      </c>
      <c r="I11" s="27">
        <v>1030906.8</v>
      </c>
      <c r="J11" s="27">
        <v>257726.7</v>
      </c>
      <c r="K11" s="27"/>
      <c r="L11" s="27">
        <v>773180.1</v>
      </c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ht="31.4" customHeight="true" spans="1:23">
      <c r="A12" s="121" t="s">
        <v>45</v>
      </c>
      <c r="B12" s="113" t="s">
        <v>144</v>
      </c>
      <c r="C12" s="14" t="s">
        <v>145</v>
      </c>
      <c r="D12" s="14" t="s">
        <v>63</v>
      </c>
      <c r="E12" s="14" t="s">
        <v>64</v>
      </c>
      <c r="F12" s="14" t="s">
        <v>150</v>
      </c>
      <c r="G12" s="14" t="s">
        <v>151</v>
      </c>
      <c r="H12" s="27">
        <v>84670.95</v>
      </c>
      <c r="I12" s="27">
        <v>84670.95</v>
      </c>
      <c r="J12" s="27">
        <v>21167.74</v>
      </c>
      <c r="K12" s="27"/>
      <c r="L12" s="27">
        <v>63503.21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ht="31.4" customHeight="true" spans="1:23">
      <c r="A13" s="121" t="s">
        <v>45</v>
      </c>
      <c r="B13" s="113" t="s">
        <v>152</v>
      </c>
      <c r="C13" s="14" t="s">
        <v>153</v>
      </c>
      <c r="D13" s="14" t="s">
        <v>73</v>
      </c>
      <c r="E13" s="14" t="s">
        <v>74</v>
      </c>
      <c r="F13" s="14" t="s">
        <v>154</v>
      </c>
      <c r="G13" s="14" t="s">
        <v>155</v>
      </c>
      <c r="H13" s="27">
        <v>376861.46</v>
      </c>
      <c r="I13" s="27">
        <v>376861.46</v>
      </c>
      <c r="J13" s="27">
        <v>94215.37</v>
      </c>
      <c r="K13" s="27"/>
      <c r="L13" s="27">
        <v>282646.09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ht="31.4" customHeight="true" spans="1:23">
      <c r="A14" s="121" t="s">
        <v>45</v>
      </c>
      <c r="B14" s="113" t="s">
        <v>152</v>
      </c>
      <c r="C14" s="14" t="s">
        <v>153</v>
      </c>
      <c r="D14" s="14" t="s">
        <v>77</v>
      </c>
      <c r="E14" s="14" t="s">
        <v>76</v>
      </c>
      <c r="F14" s="14" t="s">
        <v>156</v>
      </c>
      <c r="G14" s="14" t="s">
        <v>157</v>
      </c>
      <c r="H14" s="27">
        <v>3703.27</v>
      </c>
      <c r="I14" s="27">
        <v>3703.27</v>
      </c>
      <c r="J14" s="27">
        <v>925.82</v>
      </c>
      <c r="K14" s="27"/>
      <c r="L14" s="27">
        <v>2777.45</v>
      </c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ht="31.4" customHeight="true" spans="1:23">
      <c r="A15" s="121" t="s">
        <v>45</v>
      </c>
      <c r="B15" s="113" t="s">
        <v>152</v>
      </c>
      <c r="C15" s="14" t="s">
        <v>153</v>
      </c>
      <c r="D15" s="14" t="s">
        <v>82</v>
      </c>
      <c r="E15" s="14" t="s">
        <v>83</v>
      </c>
      <c r="F15" s="14" t="s">
        <v>158</v>
      </c>
      <c r="G15" s="14" t="s">
        <v>159</v>
      </c>
      <c r="H15" s="27">
        <v>235538.42</v>
      </c>
      <c r="I15" s="27">
        <v>235538.42</v>
      </c>
      <c r="J15" s="27">
        <v>58884.61</v>
      </c>
      <c r="K15" s="27"/>
      <c r="L15" s="27">
        <v>176653.81</v>
      </c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ht="31.4" customHeight="true" spans="1:23">
      <c r="A16" s="121" t="s">
        <v>45</v>
      </c>
      <c r="B16" s="113" t="s">
        <v>152</v>
      </c>
      <c r="C16" s="14" t="s">
        <v>153</v>
      </c>
      <c r="D16" s="14" t="s">
        <v>84</v>
      </c>
      <c r="E16" s="14" t="s">
        <v>85</v>
      </c>
      <c r="F16" s="14" t="s">
        <v>160</v>
      </c>
      <c r="G16" s="14" t="s">
        <v>161</v>
      </c>
      <c r="H16" s="27">
        <v>124328.99</v>
      </c>
      <c r="I16" s="27">
        <v>124328.99</v>
      </c>
      <c r="J16" s="27">
        <v>31082.25</v>
      </c>
      <c r="K16" s="27"/>
      <c r="L16" s="27">
        <v>93246.74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ht="31.4" customHeight="true" spans="1:23">
      <c r="A17" s="121" t="s">
        <v>45</v>
      </c>
      <c r="B17" s="113" t="s">
        <v>152</v>
      </c>
      <c r="C17" s="14" t="s">
        <v>153</v>
      </c>
      <c r="D17" s="14" t="s">
        <v>86</v>
      </c>
      <c r="E17" s="14" t="s">
        <v>87</v>
      </c>
      <c r="F17" s="14" t="s">
        <v>156</v>
      </c>
      <c r="G17" s="14" t="s">
        <v>157</v>
      </c>
      <c r="H17" s="27">
        <v>6142.5</v>
      </c>
      <c r="I17" s="27">
        <v>6142.5</v>
      </c>
      <c r="J17" s="27">
        <v>6142.5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ht="31.4" customHeight="true" spans="1:23">
      <c r="A18" s="121" t="s">
        <v>45</v>
      </c>
      <c r="B18" s="113" t="s">
        <v>162</v>
      </c>
      <c r="C18" s="14" t="s">
        <v>93</v>
      </c>
      <c r="D18" s="14" t="s">
        <v>92</v>
      </c>
      <c r="E18" s="14" t="s">
        <v>93</v>
      </c>
      <c r="F18" s="14" t="s">
        <v>163</v>
      </c>
      <c r="G18" s="14" t="s">
        <v>93</v>
      </c>
      <c r="H18" s="27">
        <v>294305.76</v>
      </c>
      <c r="I18" s="27">
        <v>294305.76</v>
      </c>
      <c r="J18" s="27">
        <v>73576.44</v>
      </c>
      <c r="K18" s="27"/>
      <c r="L18" s="27">
        <v>220729.32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ht="31.4" customHeight="true" spans="1:23">
      <c r="A19" s="121" t="s">
        <v>45</v>
      </c>
      <c r="B19" s="113" t="s">
        <v>164</v>
      </c>
      <c r="C19" s="14" t="s">
        <v>123</v>
      </c>
      <c r="D19" s="14" t="s">
        <v>63</v>
      </c>
      <c r="E19" s="14" t="s">
        <v>64</v>
      </c>
      <c r="F19" s="14" t="s">
        <v>165</v>
      </c>
      <c r="G19" s="14" t="s">
        <v>123</v>
      </c>
      <c r="H19" s="27">
        <v>11600</v>
      </c>
      <c r="I19" s="27">
        <v>11600</v>
      </c>
      <c r="J19" s="27">
        <v>2900</v>
      </c>
      <c r="K19" s="27"/>
      <c r="L19" s="27">
        <v>8700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ht="31.4" customHeight="true" spans="1:23">
      <c r="A20" s="121" t="s">
        <v>45</v>
      </c>
      <c r="B20" s="113" t="s">
        <v>166</v>
      </c>
      <c r="C20" s="14" t="s">
        <v>167</v>
      </c>
      <c r="D20" s="14" t="s">
        <v>63</v>
      </c>
      <c r="E20" s="14" t="s">
        <v>64</v>
      </c>
      <c r="F20" s="14" t="s">
        <v>168</v>
      </c>
      <c r="G20" s="14" t="s">
        <v>169</v>
      </c>
      <c r="H20" s="27">
        <v>213570</v>
      </c>
      <c r="I20" s="27">
        <v>213570</v>
      </c>
      <c r="J20" s="27">
        <v>53392.5</v>
      </c>
      <c r="K20" s="27"/>
      <c r="L20" s="27">
        <v>160177.5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ht="31.4" customHeight="true" spans="1:23">
      <c r="A21" s="121" t="s">
        <v>45</v>
      </c>
      <c r="B21" s="113" t="s">
        <v>170</v>
      </c>
      <c r="C21" s="14" t="s">
        <v>171</v>
      </c>
      <c r="D21" s="14" t="s">
        <v>63</v>
      </c>
      <c r="E21" s="14" t="s">
        <v>64</v>
      </c>
      <c r="F21" s="14" t="s">
        <v>172</v>
      </c>
      <c r="G21" s="14" t="s">
        <v>171</v>
      </c>
      <c r="H21" s="27">
        <v>48897.66</v>
      </c>
      <c r="I21" s="27">
        <v>48897.66</v>
      </c>
      <c r="J21" s="27">
        <v>12224.42</v>
      </c>
      <c r="K21" s="27"/>
      <c r="L21" s="27">
        <v>36673.24</v>
      </c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ht="31.4" customHeight="true" spans="1:23">
      <c r="A22" s="121" t="s">
        <v>45</v>
      </c>
      <c r="B22" s="113" t="s">
        <v>173</v>
      </c>
      <c r="C22" s="14" t="s">
        <v>174</v>
      </c>
      <c r="D22" s="14" t="s">
        <v>63</v>
      </c>
      <c r="E22" s="14" t="s">
        <v>64</v>
      </c>
      <c r="F22" s="14" t="s">
        <v>175</v>
      </c>
      <c r="G22" s="14" t="s">
        <v>176</v>
      </c>
      <c r="H22" s="27">
        <v>14400</v>
      </c>
      <c r="I22" s="27">
        <v>14400</v>
      </c>
      <c r="J22" s="27">
        <v>3600</v>
      </c>
      <c r="K22" s="27"/>
      <c r="L22" s="27">
        <v>10800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ht="31.4" customHeight="true" spans="1:23">
      <c r="A23" s="121" t="s">
        <v>45</v>
      </c>
      <c r="B23" s="113" t="s">
        <v>173</v>
      </c>
      <c r="C23" s="14" t="s">
        <v>174</v>
      </c>
      <c r="D23" s="14" t="s">
        <v>63</v>
      </c>
      <c r="E23" s="14" t="s">
        <v>64</v>
      </c>
      <c r="F23" s="14" t="s">
        <v>177</v>
      </c>
      <c r="G23" s="14" t="s">
        <v>178</v>
      </c>
      <c r="H23" s="27">
        <v>1000</v>
      </c>
      <c r="I23" s="27">
        <v>1000</v>
      </c>
      <c r="J23" s="27">
        <v>250</v>
      </c>
      <c r="K23" s="27"/>
      <c r="L23" s="27">
        <v>750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ht="31.4" customHeight="true" spans="1:23">
      <c r="A24" s="121" t="s">
        <v>45</v>
      </c>
      <c r="B24" s="113" t="s">
        <v>173</v>
      </c>
      <c r="C24" s="14" t="s">
        <v>174</v>
      </c>
      <c r="D24" s="14" t="s">
        <v>63</v>
      </c>
      <c r="E24" s="14" t="s">
        <v>64</v>
      </c>
      <c r="F24" s="14" t="s">
        <v>179</v>
      </c>
      <c r="G24" s="14" t="s">
        <v>180</v>
      </c>
      <c r="H24" s="27">
        <v>3000</v>
      </c>
      <c r="I24" s="27">
        <v>3000</v>
      </c>
      <c r="J24" s="27">
        <v>750</v>
      </c>
      <c r="K24" s="27"/>
      <c r="L24" s="27">
        <v>2250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ht="31.4" customHeight="true" spans="1:23">
      <c r="A25" s="121" t="s">
        <v>45</v>
      </c>
      <c r="B25" s="113" t="s">
        <v>173</v>
      </c>
      <c r="C25" s="14" t="s">
        <v>174</v>
      </c>
      <c r="D25" s="14" t="s">
        <v>63</v>
      </c>
      <c r="E25" s="14" t="s">
        <v>64</v>
      </c>
      <c r="F25" s="14" t="s">
        <v>181</v>
      </c>
      <c r="G25" s="14" t="s">
        <v>182</v>
      </c>
      <c r="H25" s="27">
        <v>8000</v>
      </c>
      <c r="I25" s="27">
        <v>8000</v>
      </c>
      <c r="J25" s="27">
        <v>2000</v>
      </c>
      <c r="K25" s="27"/>
      <c r="L25" s="27">
        <v>6000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ht="31.4" customHeight="true" spans="1:23">
      <c r="A26" s="121" t="s">
        <v>45</v>
      </c>
      <c r="B26" s="113" t="s">
        <v>173</v>
      </c>
      <c r="C26" s="14" t="s">
        <v>174</v>
      </c>
      <c r="D26" s="14" t="s">
        <v>63</v>
      </c>
      <c r="E26" s="14" t="s">
        <v>64</v>
      </c>
      <c r="F26" s="14" t="s">
        <v>183</v>
      </c>
      <c r="G26" s="14" t="s">
        <v>184</v>
      </c>
      <c r="H26" s="27">
        <v>500</v>
      </c>
      <c r="I26" s="27">
        <v>500</v>
      </c>
      <c r="J26" s="27">
        <v>125</v>
      </c>
      <c r="K26" s="27"/>
      <c r="L26" s="27">
        <v>375</v>
      </c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ht="31.4" customHeight="true" spans="1:23">
      <c r="A27" s="121" t="s">
        <v>45</v>
      </c>
      <c r="B27" s="113" t="s">
        <v>173</v>
      </c>
      <c r="C27" s="14" t="s">
        <v>174</v>
      </c>
      <c r="D27" s="14" t="s">
        <v>63</v>
      </c>
      <c r="E27" s="14" t="s">
        <v>64</v>
      </c>
      <c r="F27" s="14" t="s">
        <v>185</v>
      </c>
      <c r="G27" s="14" t="s">
        <v>186</v>
      </c>
      <c r="H27" s="27">
        <v>50000</v>
      </c>
      <c r="I27" s="27">
        <v>50000</v>
      </c>
      <c r="J27" s="27">
        <v>12500</v>
      </c>
      <c r="K27" s="27"/>
      <c r="L27" s="27">
        <v>37500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ht="31.4" customHeight="true" spans="1:23">
      <c r="A28" s="121" t="s">
        <v>45</v>
      </c>
      <c r="B28" s="113" t="s">
        <v>173</v>
      </c>
      <c r="C28" s="14" t="s">
        <v>174</v>
      </c>
      <c r="D28" s="14" t="s">
        <v>63</v>
      </c>
      <c r="E28" s="14" t="s">
        <v>64</v>
      </c>
      <c r="F28" s="14" t="s">
        <v>187</v>
      </c>
      <c r="G28" s="14" t="s">
        <v>188</v>
      </c>
      <c r="H28" s="27">
        <v>5000</v>
      </c>
      <c r="I28" s="27">
        <v>5000</v>
      </c>
      <c r="J28" s="27">
        <v>1250</v>
      </c>
      <c r="K28" s="27"/>
      <c r="L28" s="27">
        <v>3750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ht="31.4" customHeight="true" spans="1:23">
      <c r="A29" s="121" t="s">
        <v>45</v>
      </c>
      <c r="B29" s="113" t="s">
        <v>173</v>
      </c>
      <c r="C29" s="14" t="s">
        <v>174</v>
      </c>
      <c r="D29" s="14" t="s">
        <v>63</v>
      </c>
      <c r="E29" s="14" t="s">
        <v>64</v>
      </c>
      <c r="F29" s="14" t="s">
        <v>189</v>
      </c>
      <c r="G29" s="14" t="s">
        <v>190</v>
      </c>
      <c r="H29" s="27">
        <v>3000</v>
      </c>
      <c r="I29" s="27">
        <v>3000</v>
      </c>
      <c r="J29" s="27">
        <v>750</v>
      </c>
      <c r="K29" s="27"/>
      <c r="L29" s="27">
        <v>2250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ht="31.4" customHeight="true" spans="1:23">
      <c r="A30" s="121" t="s">
        <v>45</v>
      </c>
      <c r="B30" s="113" t="s">
        <v>173</v>
      </c>
      <c r="C30" s="14" t="s">
        <v>174</v>
      </c>
      <c r="D30" s="14" t="s">
        <v>63</v>
      </c>
      <c r="E30" s="14" t="s">
        <v>64</v>
      </c>
      <c r="F30" s="14" t="s">
        <v>191</v>
      </c>
      <c r="G30" s="14" t="s">
        <v>192</v>
      </c>
      <c r="H30" s="27">
        <v>2300</v>
      </c>
      <c r="I30" s="27">
        <v>2300</v>
      </c>
      <c r="J30" s="27">
        <v>575</v>
      </c>
      <c r="K30" s="27"/>
      <c r="L30" s="27">
        <v>1725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ht="31.4" customHeight="true" spans="1:23">
      <c r="A31" s="121" t="s">
        <v>45</v>
      </c>
      <c r="B31" s="113" t="s">
        <v>173</v>
      </c>
      <c r="C31" s="14" t="s">
        <v>174</v>
      </c>
      <c r="D31" s="14" t="s">
        <v>63</v>
      </c>
      <c r="E31" s="14" t="s">
        <v>64</v>
      </c>
      <c r="F31" s="14" t="s">
        <v>193</v>
      </c>
      <c r="G31" s="14" t="s">
        <v>194</v>
      </c>
      <c r="H31" s="27">
        <v>2500</v>
      </c>
      <c r="I31" s="27">
        <v>2500</v>
      </c>
      <c r="J31" s="27">
        <v>625</v>
      </c>
      <c r="K31" s="27"/>
      <c r="L31" s="27">
        <v>1875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ht="31.4" customHeight="true" spans="1:23">
      <c r="A32" s="121" t="s">
        <v>45</v>
      </c>
      <c r="B32" s="113" t="s">
        <v>173</v>
      </c>
      <c r="C32" s="14" t="s">
        <v>174</v>
      </c>
      <c r="D32" s="14" t="s">
        <v>63</v>
      </c>
      <c r="E32" s="14" t="s">
        <v>64</v>
      </c>
      <c r="F32" s="14" t="s">
        <v>195</v>
      </c>
      <c r="G32" s="14" t="s">
        <v>196</v>
      </c>
      <c r="H32" s="27">
        <v>40000</v>
      </c>
      <c r="I32" s="27">
        <v>40000</v>
      </c>
      <c r="J32" s="27">
        <v>10000</v>
      </c>
      <c r="K32" s="27"/>
      <c r="L32" s="27">
        <v>30000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ht="31.4" customHeight="true" spans="1:23">
      <c r="A33" s="121" t="s">
        <v>45</v>
      </c>
      <c r="B33" s="113" t="s">
        <v>173</v>
      </c>
      <c r="C33" s="14" t="s">
        <v>174</v>
      </c>
      <c r="D33" s="14" t="s">
        <v>63</v>
      </c>
      <c r="E33" s="14" t="s">
        <v>64</v>
      </c>
      <c r="F33" s="14" t="s">
        <v>168</v>
      </c>
      <c r="G33" s="14" t="s">
        <v>169</v>
      </c>
      <c r="H33" s="27">
        <v>20340</v>
      </c>
      <c r="I33" s="27">
        <v>20340</v>
      </c>
      <c r="J33" s="27">
        <v>5085</v>
      </c>
      <c r="K33" s="27"/>
      <c r="L33" s="27">
        <v>15255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ht="31.4" customHeight="true" spans="1:23">
      <c r="A34" s="121" t="s">
        <v>45</v>
      </c>
      <c r="B34" s="113" t="s">
        <v>173</v>
      </c>
      <c r="C34" s="14" t="s">
        <v>174</v>
      </c>
      <c r="D34" s="14" t="s">
        <v>63</v>
      </c>
      <c r="E34" s="14" t="s">
        <v>64</v>
      </c>
      <c r="F34" s="14" t="s">
        <v>197</v>
      </c>
      <c r="G34" s="14" t="s">
        <v>198</v>
      </c>
      <c r="H34" s="27">
        <v>47110.8</v>
      </c>
      <c r="I34" s="27">
        <v>47110.8</v>
      </c>
      <c r="J34" s="27">
        <v>11777.7</v>
      </c>
      <c r="K34" s="27"/>
      <c r="L34" s="27">
        <v>35333.1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ht="31.4" customHeight="true" spans="1:23">
      <c r="A35" s="121" t="s">
        <v>45</v>
      </c>
      <c r="B35" s="113" t="s">
        <v>173</v>
      </c>
      <c r="C35" s="14" t="s">
        <v>174</v>
      </c>
      <c r="D35" s="14" t="s">
        <v>63</v>
      </c>
      <c r="E35" s="14" t="s">
        <v>64</v>
      </c>
      <c r="F35" s="14" t="s">
        <v>199</v>
      </c>
      <c r="G35" s="14" t="s">
        <v>200</v>
      </c>
      <c r="H35" s="27">
        <v>1600</v>
      </c>
      <c r="I35" s="27">
        <v>1600</v>
      </c>
      <c r="J35" s="27"/>
      <c r="K35" s="27"/>
      <c r="L35" s="27">
        <v>1600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ht="31.4" customHeight="true" spans="1:23">
      <c r="A36" s="121" t="s">
        <v>45</v>
      </c>
      <c r="B36" s="113" t="s">
        <v>173</v>
      </c>
      <c r="C36" s="14" t="s">
        <v>174</v>
      </c>
      <c r="D36" s="14" t="s">
        <v>63</v>
      </c>
      <c r="E36" s="14" t="s">
        <v>64</v>
      </c>
      <c r="F36" s="14" t="s">
        <v>201</v>
      </c>
      <c r="G36" s="14" t="s">
        <v>202</v>
      </c>
      <c r="H36" s="27">
        <v>2000</v>
      </c>
      <c r="I36" s="27">
        <v>2000</v>
      </c>
      <c r="J36" s="27">
        <v>500</v>
      </c>
      <c r="K36" s="27"/>
      <c r="L36" s="27">
        <v>1500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ht="31.4" customHeight="true" spans="1:23">
      <c r="A37" s="121" t="s">
        <v>45</v>
      </c>
      <c r="B37" s="113" t="s">
        <v>173</v>
      </c>
      <c r="C37" s="14" t="s">
        <v>174</v>
      </c>
      <c r="D37" s="14" t="s">
        <v>71</v>
      </c>
      <c r="E37" s="14" t="s">
        <v>72</v>
      </c>
      <c r="F37" s="14" t="s">
        <v>197</v>
      </c>
      <c r="G37" s="14" t="s">
        <v>198</v>
      </c>
      <c r="H37" s="27">
        <v>540</v>
      </c>
      <c r="I37" s="27">
        <v>540</v>
      </c>
      <c r="J37" s="27">
        <v>135</v>
      </c>
      <c r="K37" s="27"/>
      <c r="L37" s="27">
        <v>405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ht="31.4" customHeight="true" spans="1:23">
      <c r="A38" s="121" t="s">
        <v>45</v>
      </c>
      <c r="B38" s="113" t="s">
        <v>203</v>
      </c>
      <c r="C38" s="14"/>
      <c r="D38" s="14" t="s">
        <v>65</v>
      </c>
      <c r="E38" s="14" t="s">
        <v>66</v>
      </c>
      <c r="F38" s="14" t="s">
        <v>204</v>
      </c>
      <c r="G38" s="122" t="s">
        <v>205</v>
      </c>
      <c r="H38" s="27">
        <v>710000</v>
      </c>
      <c r="I38" s="27">
        <v>710000</v>
      </c>
      <c r="J38" s="27"/>
      <c r="K38" s="27"/>
      <c r="L38" s="27">
        <v>710000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ht="31.4" customHeight="true" spans="1:23">
      <c r="A39" s="121" t="s">
        <v>45</v>
      </c>
      <c r="B39" s="113" t="s">
        <v>206</v>
      </c>
      <c r="C39" s="14" t="s">
        <v>207</v>
      </c>
      <c r="D39" s="14" t="s">
        <v>63</v>
      </c>
      <c r="E39" s="14" t="s">
        <v>64</v>
      </c>
      <c r="F39" s="14" t="s">
        <v>150</v>
      </c>
      <c r="G39" s="14" t="s">
        <v>151</v>
      </c>
      <c r="H39" s="27">
        <v>503748</v>
      </c>
      <c r="I39" s="27">
        <v>503748</v>
      </c>
      <c r="J39" s="27">
        <v>125937</v>
      </c>
      <c r="K39" s="27"/>
      <c r="L39" s="27">
        <v>377811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ht="18.75" customHeight="true" spans="1:23">
      <c r="A40" s="30" t="s">
        <v>94</v>
      </c>
      <c r="B40" s="31"/>
      <c r="C40" s="31"/>
      <c r="D40" s="31"/>
      <c r="E40" s="31"/>
      <c r="F40" s="31"/>
      <c r="G40" s="34"/>
      <c r="H40" s="27">
        <v>4798616.01</v>
      </c>
      <c r="I40" s="27">
        <v>4798616.01</v>
      </c>
      <c r="J40" s="27">
        <v>1026360.9</v>
      </c>
      <c r="K40" s="27"/>
      <c r="L40" s="27">
        <v>3772255.11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customHeight="true" spans="1:1">
      <c r="A41" s="18" t="s">
        <v>126</v>
      </c>
    </row>
  </sheetData>
  <mergeCells count="30">
    <mergeCell ref="A2:W2"/>
    <mergeCell ref="A3:G3"/>
    <mergeCell ref="H4:W4"/>
    <mergeCell ref="I5:M5"/>
    <mergeCell ref="N5:P5"/>
    <mergeCell ref="R5:W5"/>
    <mergeCell ref="A40:G40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W22"/>
  <sheetViews>
    <sheetView showZeros="0" topLeftCell="A7" workbookViewId="0">
      <selection activeCell="A22" sqref="A22:C22"/>
    </sheetView>
  </sheetViews>
  <sheetFormatPr defaultColWidth="9.14166666666667" defaultRowHeight="14.25" customHeight="true"/>
  <cols>
    <col min="1" max="1" width="14.575" customWidth="true"/>
    <col min="2" max="2" width="21.0333333333333" customWidth="true"/>
    <col min="3" max="3" width="31.3166666666667" customWidth="true"/>
    <col min="4" max="4" width="23.85" customWidth="true"/>
    <col min="5" max="5" width="15.6" customWidth="true"/>
    <col min="6" max="6" width="19.7416666666667" customWidth="true"/>
    <col min="7" max="7" width="14.8833333333333" customWidth="true"/>
    <col min="8" max="8" width="19.7416666666667" customWidth="true"/>
    <col min="9" max="16" width="14.175" customWidth="true"/>
    <col min="17" max="17" width="13.6" customWidth="true"/>
    <col min="18" max="23" width="15.175" customWidth="true"/>
  </cols>
  <sheetData>
    <row r="1" ht="13.5" customHeight="true" spans="5:23">
      <c r="E1" s="1"/>
      <c r="F1" s="1"/>
      <c r="G1" s="1"/>
      <c r="H1" s="1"/>
      <c r="U1" s="119"/>
      <c r="W1" s="59" t="s">
        <v>208</v>
      </c>
    </row>
    <row r="2" ht="27.75" customHeight="true" spans="1:23">
      <c r="A2" s="28" t="s">
        <v>209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ht="13.5" customHeight="true" spans="1:23">
      <c r="A3" s="3" t="str">
        <f t="shared" ref="A3:B3" si="0">"单位名称："&amp;"云南省人民对外友好协会"</f>
        <v>单位名称：云南省人民对外友好协会</v>
      </c>
      <c r="B3" s="112" t="str">
        <f t="shared" si="0"/>
        <v>单位名称：云南省人民对外友好协会</v>
      </c>
      <c r="C3" s="112"/>
      <c r="D3" s="112"/>
      <c r="E3" s="112"/>
      <c r="F3" s="112"/>
      <c r="G3" s="112"/>
      <c r="H3" s="112"/>
      <c r="I3" s="112"/>
      <c r="J3" s="20"/>
      <c r="K3" s="20"/>
      <c r="L3" s="20"/>
      <c r="M3" s="20"/>
      <c r="N3" s="20"/>
      <c r="O3" s="20"/>
      <c r="P3" s="20"/>
      <c r="Q3" s="20"/>
      <c r="U3" s="119"/>
      <c r="W3" s="109" t="s">
        <v>119</v>
      </c>
    </row>
    <row r="4" ht="21.75" customHeight="true" spans="1:23">
      <c r="A4" s="5" t="s">
        <v>210</v>
      </c>
      <c r="B4" s="5" t="s">
        <v>130</v>
      </c>
      <c r="C4" s="5" t="s">
        <v>131</v>
      </c>
      <c r="D4" s="5" t="s">
        <v>211</v>
      </c>
      <c r="E4" s="6" t="s">
        <v>132</v>
      </c>
      <c r="F4" s="6" t="s">
        <v>133</v>
      </c>
      <c r="G4" s="6" t="s">
        <v>134</v>
      </c>
      <c r="H4" s="6" t="s">
        <v>135</v>
      </c>
      <c r="I4" s="65" t="s">
        <v>30</v>
      </c>
      <c r="J4" s="65" t="s">
        <v>212</v>
      </c>
      <c r="K4" s="65"/>
      <c r="L4" s="65"/>
      <c r="M4" s="65"/>
      <c r="N4" s="117" t="s">
        <v>137</v>
      </c>
      <c r="O4" s="117"/>
      <c r="P4" s="117"/>
      <c r="Q4" s="6" t="s">
        <v>36</v>
      </c>
      <c r="R4" s="22" t="s">
        <v>51</v>
      </c>
      <c r="S4" s="23"/>
      <c r="T4" s="23"/>
      <c r="U4" s="23"/>
      <c r="V4" s="23"/>
      <c r="W4" s="24"/>
    </row>
    <row r="5" ht="21.75" customHeight="true" spans="1:23">
      <c r="A5" s="7"/>
      <c r="B5" s="7"/>
      <c r="C5" s="7"/>
      <c r="D5" s="7"/>
      <c r="E5" s="8"/>
      <c r="F5" s="8"/>
      <c r="G5" s="8"/>
      <c r="H5" s="8"/>
      <c r="I5" s="65"/>
      <c r="J5" s="48" t="s">
        <v>33</v>
      </c>
      <c r="K5" s="48"/>
      <c r="L5" s="48" t="s">
        <v>34</v>
      </c>
      <c r="M5" s="48" t="s">
        <v>35</v>
      </c>
      <c r="N5" s="118" t="s">
        <v>33</v>
      </c>
      <c r="O5" s="118" t="s">
        <v>34</v>
      </c>
      <c r="P5" s="118" t="s">
        <v>35</v>
      </c>
      <c r="Q5" s="8"/>
      <c r="R5" s="6" t="s">
        <v>32</v>
      </c>
      <c r="S5" s="6" t="s">
        <v>43</v>
      </c>
      <c r="T5" s="6" t="s">
        <v>143</v>
      </c>
      <c r="U5" s="6" t="s">
        <v>39</v>
      </c>
      <c r="V5" s="6" t="s">
        <v>40</v>
      </c>
      <c r="W5" s="6" t="s">
        <v>41</v>
      </c>
    </row>
    <row r="6" ht="40.5" customHeight="true" spans="1:23">
      <c r="A6" s="9"/>
      <c r="B6" s="9"/>
      <c r="C6" s="9"/>
      <c r="D6" s="9"/>
      <c r="E6" s="10"/>
      <c r="F6" s="10"/>
      <c r="G6" s="10"/>
      <c r="H6" s="10"/>
      <c r="I6" s="65"/>
      <c r="J6" s="48" t="s">
        <v>32</v>
      </c>
      <c r="K6" s="48" t="s">
        <v>213</v>
      </c>
      <c r="L6" s="48"/>
      <c r="M6" s="48"/>
      <c r="N6" s="10"/>
      <c r="O6" s="10"/>
      <c r="P6" s="10"/>
      <c r="Q6" s="10"/>
      <c r="R6" s="10"/>
      <c r="S6" s="10"/>
      <c r="T6" s="10"/>
      <c r="U6" s="26"/>
      <c r="V6" s="10"/>
      <c r="W6" s="10"/>
    </row>
    <row r="7" ht="15" customHeight="true" spans="1:23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11">
        <v>10</v>
      </c>
      <c r="K7" s="11">
        <v>11</v>
      </c>
      <c r="L7" s="11">
        <v>12</v>
      </c>
      <c r="M7" s="11">
        <v>13</v>
      </c>
      <c r="N7" s="11">
        <v>14</v>
      </c>
      <c r="O7" s="11">
        <v>15</v>
      </c>
      <c r="P7" s="11">
        <v>16</v>
      </c>
      <c r="Q7" s="11">
        <v>17</v>
      </c>
      <c r="R7" s="11">
        <v>18</v>
      </c>
      <c r="S7" s="11">
        <v>19</v>
      </c>
      <c r="T7" s="11">
        <v>20</v>
      </c>
      <c r="U7" s="11">
        <v>21</v>
      </c>
      <c r="V7" s="11">
        <v>22</v>
      </c>
      <c r="W7" s="11">
        <v>23</v>
      </c>
    </row>
    <row r="8" ht="32.9" customHeight="true" spans="1:23">
      <c r="A8" s="14"/>
      <c r="B8" s="113"/>
      <c r="C8" s="14"/>
      <c r="D8" s="14"/>
      <c r="E8" s="14"/>
      <c r="F8" s="14"/>
      <c r="G8" s="14"/>
      <c r="H8" s="14"/>
      <c r="I8" s="116">
        <v>362500</v>
      </c>
      <c r="J8" s="116">
        <v>362500</v>
      </c>
      <c r="K8" s="116">
        <v>362500</v>
      </c>
      <c r="L8" s="116"/>
      <c r="M8" s="116"/>
      <c r="N8" s="116"/>
      <c r="O8" s="116"/>
      <c r="P8" s="116"/>
      <c r="Q8" s="116"/>
      <c r="R8" s="116"/>
      <c r="S8" s="116"/>
      <c r="T8" s="116"/>
      <c r="U8" s="89"/>
      <c r="V8" s="116"/>
      <c r="W8" s="116"/>
    </row>
    <row r="9" ht="32.9" customHeight="true" spans="1:23">
      <c r="A9" s="14" t="s">
        <v>214</v>
      </c>
      <c r="B9" s="113" t="s">
        <v>215</v>
      </c>
      <c r="C9" s="14"/>
      <c r="D9" s="14" t="s">
        <v>45</v>
      </c>
      <c r="E9" s="14" t="s">
        <v>65</v>
      </c>
      <c r="F9" s="14" t="s">
        <v>66</v>
      </c>
      <c r="G9" s="14" t="s">
        <v>204</v>
      </c>
      <c r="H9" s="114" t="s">
        <v>205</v>
      </c>
      <c r="I9" s="116">
        <v>11700</v>
      </c>
      <c r="J9" s="116">
        <v>11700</v>
      </c>
      <c r="K9" s="116">
        <v>11700</v>
      </c>
      <c r="L9" s="116"/>
      <c r="M9" s="116"/>
      <c r="N9" s="116"/>
      <c r="O9" s="116"/>
      <c r="P9" s="116"/>
      <c r="Q9" s="116"/>
      <c r="R9" s="116"/>
      <c r="S9" s="116"/>
      <c r="T9" s="116"/>
      <c r="U9" s="89"/>
      <c r="V9" s="116"/>
      <c r="W9" s="116"/>
    </row>
    <row r="10" ht="32.9" customHeight="true" spans="1:23">
      <c r="A10" s="14" t="s">
        <v>214</v>
      </c>
      <c r="B10" s="113" t="s">
        <v>215</v>
      </c>
      <c r="C10" s="14"/>
      <c r="D10" s="14" t="s">
        <v>45</v>
      </c>
      <c r="E10" s="14" t="s">
        <v>65</v>
      </c>
      <c r="F10" s="14" t="s">
        <v>66</v>
      </c>
      <c r="G10" s="14" t="s">
        <v>204</v>
      </c>
      <c r="H10" s="114" t="s">
        <v>205</v>
      </c>
      <c r="I10" s="116">
        <v>62500</v>
      </c>
      <c r="J10" s="116">
        <v>62500</v>
      </c>
      <c r="K10" s="116">
        <v>62500</v>
      </c>
      <c r="L10" s="116"/>
      <c r="M10" s="116"/>
      <c r="N10" s="116"/>
      <c r="O10" s="116"/>
      <c r="P10" s="116"/>
      <c r="Q10" s="116"/>
      <c r="R10" s="116"/>
      <c r="S10" s="116"/>
      <c r="T10" s="116"/>
      <c r="U10" s="89"/>
      <c r="V10" s="116"/>
      <c r="W10" s="116"/>
    </row>
    <row r="11" ht="32.9" customHeight="true" spans="1:23">
      <c r="A11" s="14" t="s">
        <v>214</v>
      </c>
      <c r="B11" s="113" t="s">
        <v>215</v>
      </c>
      <c r="C11" s="14"/>
      <c r="D11" s="14" t="s">
        <v>45</v>
      </c>
      <c r="E11" s="14" t="s">
        <v>65</v>
      </c>
      <c r="F11" s="14" t="s">
        <v>66</v>
      </c>
      <c r="G11" s="14" t="s">
        <v>204</v>
      </c>
      <c r="H11" s="114" t="s">
        <v>205</v>
      </c>
      <c r="I11" s="116">
        <v>197900</v>
      </c>
      <c r="J11" s="116">
        <v>197900</v>
      </c>
      <c r="K11" s="116">
        <v>197900</v>
      </c>
      <c r="L11" s="116"/>
      <c r="M11" s="116"/>
      <c r="N11" s="116"/>
      <c r="O11" s="116"/>
      <c r="P11" s="116"/>
      <c r="Q11" s="116"/>
      <c r="R11" s="116"/>
      <c r="S11" s="116"/>
      <c r="T11" s="116"/>
      <c r="U11" s="89"/>
      <c r="V11" s="116"/>
      <c r="W11" s="116"/>
    </row>
    <row r="12" ht="32.9" customHeight="true" spans="1:23">
      <c r="A12" s="14" t="s">
        <v>214</v>
      </c>
      <c r="B12" s="113" t="s">
        <v>215</v>
      </c>
      <c r="C12" s="14"/>
      <c r="D12" s="14" t="s">
        <v>45</v>
      </c>
      <c r="E12" s="14" t="s">
        <v>65</v>
      </c>
      <c r="F12" s="14" t="s">
        <v>66</v>
      </c>
      <c r="G12" s="14" t="s">
        <v>204</v>
      </c>
      <c r="H12" s="114" t="s">
        <v>205</v>
      </c>
      <c r="I12" s="116">
        <v>79000</v>
      </c>
      <c r="J12" s="116">
        <v>79000</v>
      </c>
      <c r="K12" s="116">
        <v>79000</v>
      </c>
      <c r="L12" s="116"/>
      <c r="M12" s="116"/>
      <c r="N12" s="116"/>
      <c r="O12" s="116"/>
      <c r="P12" s="116"/>
      <c r="Q12" s="116"/>
      <c r="R12" s="116"/>
      <c r="S12" s="116"/>
      <c r="T12" s="116"/>
      <c r="U12" s="89"/>
      <c r="V12" s="116"/>
      <c r="W12" s="116"/>
    </row>
    <row r="13" ht="32.9" customHeight="true" spans="1:23">
      <c r="A13" s="14" t="s">
        <v>214</v>
      </c>
      <c r="B13" s="113" t="s">
        <v>215</v>
      </c>
      <c r="C13" s="14"/>
      <c r="D13" s="14" t="s">
        <v>45</v>
      </c>
      <c r="E13" s="14" t="s">
        <v>65</v>
      </c>
      <c r="F13" s="14" t="s">
        <v>66</v>
      </c>
      <c r="G13" s="14" t="s">
        <v>204</v>
      </c>
      <c r="H13" s="114" t="s">
        <v>205</v>
      </c>
      <c r="I13" s="116">
        <v>11400</v>
      </c>
      <c r="J13" s="116">
        <v>11400</v>
      </c>
      <c r="K13" s="116">
        <v>11400</v>
      </c>
      <c r="L13" s="116"/>
      <c r="M13" s="116"/>
      <c r="N13" s="116"/>
      <c r="O13" s="116"/>
      <c r="P13" s="116"/>
      <c r="Q13" s="116"/>
      <c r="R13" s="116"/>
      <c r="S13" s="116"/>
      <c r="T13" s="116"/>
      <c r="U13" s="89"/>
      <c r="V13" s="116"/>
      <c r="W13" s="116"/>
    </row>
    <row r="14" ht="32.9" customHeight="true" spans="1:23">
      <c r="A14" s="14"/>
      <c r="B14" s="14"/>
      <c r="C14" s="14"/>
      <c r="D14" s="14"/>
      <c r="E14" s="14"/>
      <c r="F14" s="14"/>
      <c r="G14" s="14"/>
      <c r="H14" s="14"/>
      <c r="I14" s="116">
        <v>10750000</v>
      </c>
      <c r="J14" s="116">
        <v>10750000</v>
      </c>
      <c r="K14" s="116">
        <v>10750000</v>
      </c>
      <c r="L14" s="116"/>
      <c r="M14" s="116"/>
      <c r="N14" s="116"/>
      <c r="O14" s="116"/>
      <c r="P14" s="116"/>
      <c r="Q14" s="116"/>
      <c r="R14" s="116"/>
      <c r="S14" s="116"/>
      <c r="T14" s="116"/>
      <c r="U14" s="89"/>
      <c r="V14" s="116"/>
      <c r="W14" s="116"/>
    </row>
    <row r="15" ht="32.9" customHeight="true" spans="1:23">
      <c r="A15" s="14" t="s">
        <v>216</v>
      </c>
      <c r="B15" s="113" t="s">
        <v>217</v>
      </c>
      <c r="C15" s="14"/>
      <c r="D15" s="14" t="s">
        <v>45</v>
      </c>
      <c r="E15" s="14" t="s">
        <v>65</v>
      </c>
      <c r="F15" s="14" t="s">
        <v>66</v>
      </c>
      <c r="G15" s="14" t="s">
        <v>204</v>
      </c>
      <c r="H15" s="114" t="s">
        <v>205</v>
      </c>
      <c r="I15" s="116">
        <v>187500</v>
      </c>
      <c r="J15" s="116">
        <v>187500</v>
      </c>
      <c r="K15" s="116">
        <v>187500</v>
      </c>
      <c r="L15" s="116"/>
      <c r="M15" s="116"/>
      <c r="N15" s="116"/>
      <c r="O15" s="116"/>
      <c r="P15" s="116"/>
      <c r="Q15" s="116"/>
      <c r="R15" s="116"/>
      <c r="S15" s="116"/>
      <c r="T15" s="116"/>
      <c r="U15" s="89"/>
      <c r="V15" s="116"/>
      <c r="W15" s="116"/>
    </row>
    <row r="16" ht="32.9" customHeight="true" spans="1:23">
      <c r="A16" s="14" t="s">
        <v>216</v>
      </c>
      <c r="B16" s="113" t="s">
        <v>217</v>
      </c>
      <c r="C16" s="14"/>
      <c r="D16" s="14" t="s">
        <v>45</v>
      </c>
      <c r="E16" s="14" t="s">
        <v>65</v>
      </c>
      <c r="F16" s="14" t="s">
        <v>66</v>
      </c>
      <c r="G16" s="14" t="s">
        <v>204</v>
      </c>
      <c r="H16" s="114" t="s">
        <v>205</v>
      </c>
      <c r="I16" s="116">
        <v>70000</v>
      </c>
      <c r="J16" s="116">
        <v>70000</v>
      </c>
      <c r="K16" s="116">
        <v>70000</v>
      </c>
      <c r="L16" s="116"/>
      <c r="M16" s="116"/>
      <c r="N16" s="116"/>
      <c r="O16" s="116"/>
      <c r="P16" s="116"/>
      <c r="Q16" s="116"/>
      <c r="R16" s="116"/>
      <c r="S16" s="116"/>
      <c r="T16" s="116"/>
      <c r="U16" s="89"/>
      <c r="V16" s="116"/>
      <c r="W16" s="116"/>
    </row>
    <row r="17" ht="32.9" customHeight="true" spans="1:23">
      <c r="A17" s="14" t="s">
        <v>216</v>
      </c>
      <c r="B17" s="113" t="s">
        <v>217</v>
      </c>
      <c r="C17" s="14"/>
      <c r="D17" s="14" t="s">
        <v>45</v>
      </c>
      <c r="E17" s="14" t="s">
        <v>65</v>
      </c>
      <c r="F17" s="14" t="s">
        <v>66</v>
      </c>
      <c r="G17" s="14" t="s">
        <v>204</v>
      </c>
      <c r="H17" s="114" t="s">
        <v>205</v>
      </c>
      <c r="I17" s="116">
        <v>450000</v>
      </c>
      <c r="J17" s="116">
        <v>450000</v>
      </c>
      <c r="K17" s="116">
        <v>450000</v>
      </c>
      <c r="L17" s="116"/>
      <c r="M17" s="116"/>
      <c r="N17" s="116"/>
      <c r="O17" s="116"/>
      <c r="P17" s="116"/>
      <c r="Q17" s="116"/>
      <c r="R17" s="116"/>
      <c r="S17" s="116"/>
      <c r="T17" s="116"/>
      <c r="U17" s="89"/>
      <c r="V17" s="116"/>
      <c r="W17" s="116"/>
    </row>
    <row r="18" ht="32.9" customHeight="true" spans="1:23">
      <c r="A18" s="14" t="s">
        <v>216</v>
      </c>
      <c r="B18" s="113" t="s">
        <v>217</v>
      </c>
      <c r="C18" s="14"/>
      <c r="D18" s="14" t="s">
        <v>45</v>
      </c>
      <c r="E18" s="14" t="s">
        <v>65</v>
      </c>
      <c r="F18" s="14" t="s">
        <v>66</v>
      </c>
      <c r="G18" s="14" t="s">
        <v>218</v>
      </c>
      <c r="H18" s="115" t="s">
        <v>56</v>
      </c>
      <c r="I18" s="116">
        <v>10042500</v>
      </c>
      <c r="J18" s="116">
        <v>10042500</v>
      </c>
      <c r="K18" s="116">
        <v>10042500</v>
      </c>
      <c r="L18" s="116"/>
      <c r="M18" s="116"/>
      <c r="N18" s="116"/>
      <c r="O18" s="116"/>
      <c r="P18" s="116"/>
      <c r="Q18" s="116"/>
      <c r="R18" s="116"/>
      <c r="S18" s="116"/>
      <c r="T18" s="116"/>
      <c r="U18" s="89"/>
      <c r="V18" s="116"/>
      <c r="W18" s="116"/>
    </row>
    <row r="19" ht="32.9" customHeight="true" spans="1:23">
      <c r="A19" s="14"/>
      <c r="B19" s="14"/>
      <c r="C19" s="14"/>
      <c r="D19" s="14"/>
      <c r="E19" s="14"/>
      <c r="F19" s="14"/>
      <c r="G19" s="14"/>
      <c r="H19" s="14"/>
      <c r="I19" s="116">
        <v>820000</v>
      </c>
      <c r="J19" s="116">
        <v>820000</v>
      </c>
      <c r="K19" s="116">
        <v>820000</v>
      </c>
      <c r="L19" s="116"/>
      <c r="M19" s="116"/>
      <c r="N19" s="116"/>
      <c r="O19" s="116"/>
      <c r="P19" s="116"/>
      <c r="Q19" s="116"/>
      <c r="R19" s="116"/>
      <c r="S19" s="116"/>
      <c r="T19" s="116"/>
      <c r="U19" s="89"/>
      <c r="V19" s="116"/>
      <c r="W19" s="116"/>
    </row>
    <row r="20" ht="32.9" customHeight="true" spans="1:23">
      <c r="A20" s="14" t="s">
        <v>219</v>
      </c>
      <c r="B20" s="113" t="s">
        <v>220</v>
      </c>
      <c r="C20" s="14"/>
      <c r="D20" s="14" t="s">
        <v>45</v>
      </c>
      <c r="E20" s="14" t="s">
        <v>65</v>
      </c>
      <c r="F20" s="14" t="s">
        <v>66</v>
      </c>
      <c r="G20" s="14" t="s">
        <v>204</v>
      </c>
      <c r="H20" s="114" t="s">
        <v>205</v>
      </c>
      <c r="I20" s="116">
        <v>820000</v>
      </c>
      <c r="J20" s="116">
        <v>820000</v>
      </c>
      <c r="K20" s="116">
        <v>820000</v>
      </c>
      <c r="L20" s="116"/>
      <c r="M20" s="116"/>
      <c r="N20" s="116"/>
      <c r="O20" s="116"/>
      <c r="P20" s="116"/>
      <c r="Q20" s="116"/>
      <c r="R20" s="116"/>
      <c r="S20" s="116"/>
      <c r="T20" s="116"/>
      <c r="U20" s="89"/>
      <c r="V20" s="116"/>
      <c r="W20" s="116"/>
    </row>
    <row r="21" ht="18.75" customHeight="true" spans="1:23">
      <c r="A21" s="30" t="s">
        <v>94</v>
      </c>
      <c r="B21" s="31"/>
      <c r="C21" s="31"/>
      <c r="D21" s="31"/>
      <c r="E21" s="31"/>
      <c r="F21" s="31"/>
      <c r="G21" s="31"/>
      <c r="H21" s="34"/>
      <c r="I21" s="116">
        <v>11932500</v>
      </c>
      <c r="J21" s="116">
        <v>11932500</v>
      </c>
      <c r="K21" s="116">
        <v>11932500</v>
      </c>
      <c r="L21" s="116"/>
      <c r="M21" s="116"/>
      <c r="N21" s="116"/>
      <c r="O21" s="116"/>
      <c r="P21" s="116"/>
      <c r="Q21" s="116"/>
      <c r="R21" s="116"/>
      <c r="S21" s="116"/>
      <c r="T21" s="116"/>
      <c r="U21" s="89"/>
      <c r="V21" s="116"/>
      <c r="W21" s="116"/>
    </row>
    <row r="22" customHeight="true" spans="1:3">
      <c r="A22" s="32" t="s">
        <v>126</v>
      </c>
      <c r="B22" s="32"/>
      <c r="C22" s="32"/>
    </row>
  </sheetData>
  <mergeCells count="29">
    <mergeCell ref="A2:W2"/>
    <mergeCell ref="A3:I3"/>
    <mergeCell ref="J4:M4"/>
    <mergeCell ref="N4:P4"/>
    <mergeCell ref="R4:W4"/>
    <mergeCell ref="J5:K5"/>
    <mergeCell ref="A21:H21"/>
    <mergeCell ref="A22:C22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J30"/>
  <sheetViews>
    <sheetView showZeros="0" topLeftCell="A3" workbookViewId="0">
      <selection activeCell="G37" sqref="G37"/>
    </sheetView>
  </sheetViews>
  <sheetFormatPr defaultColWidth="9.14166666666667" defaultRowHeight="12" customHeight="true"/>
  <cols>
    <col min="1" max="1" width="31.3916666666667" customWidth="true"/>
    <col min="2" max="2" width="29" customWidth="true"/>
    <col min="3" max="3" width="17.175" customWidth="true"/>
    <col min="4" max="4" width="21.0333333333333" customWidth="true"/>
    <col min="5" max="5" width="23.575" customWidth="true"/>
    <col min="6" max="6" width="11.2833333333333" customWidth="true"/>
    <col min="7" max="7" width="10.3166666666667" customWidth="true"/>
    <col min="8" max="8" width="9.31666666666667" customWidth="true"/>
    <col min="9" max="9" width="13.425" customWidth="true"/>
    <col min="10" max="10" width="40.5333333333333" customWidth="true"/>
  </cols>
  <sheetData>
    <row r="1" customHeight="true" spans="10:10">
      <c r="J1" s="57" t="s">
        <v>221</v>
      </c>
    </row>
    <row r="2" ht="28.5" customHeight="true" spans="1:10">
      <c r="A2" s="47" t="s">
        <v>222</v>
      </c>
      <c r="B2" s="28"/>
      <c r="C2" s="28"/>
      <c r="D2" s="28"/>
      <c r="E2" s="28"/>
      <c r="F2" s="53"/>
      <c r="G2" s="28"/>
      <c r="H2" s="53"/>
      <c r="I2" s="53"/>
      <c r="J2" s="28"/>
    </row>
    <row r="3" ht="15" customHeight="true" spans="1:1">
      <c r="A3" s="3" t="str">
        <f>"单位名称："&amp;"云南省人民对外友好协会"</f>
        <v>单位名称：云南省人民对外友好协会</v>
      </c>
    </row>
    <row r="4" ht="14.25" customHeight="true" spans="1:10">
      <c r="A4" s="48" t="s">
        <v>223</v>
      </c>
      <c r="B4" s="48" t="s">
        <v>224</v>
      </c>
      <c r="C4" s="48" t="s">
        <v>225</v>
      </c>
      <c r="D4" s="48" t="s">
        <v>226</v>
      </c>
      <c r="E4" s="48" t="s">
        <v>227</v>
      </c>
      <c r="F4" s="54" t="s">
        <v>228</v>
      </c>
      <c r="G4" s="48" t="s">
        <v>229</v>
      </c>
      <c r="H4" s="54" t="s">
        <v>230</v>
      </c>
      <c r="I4" s="54" t="s">
        <v>231</v>
      </c>
      <c r="J4" s="48" t="s">
        <v>232</v>
      </c>
    </row>
    <row r="5" ht="14.25" customHeight="true" spans="1:10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54">
        <v>6</v>
      </c>
      <c r="G5" s="48">
        <v>7</v>
      </c>
      <c r="H5" s="54">
        <v>8</v>
      </c>
      <c r="I5" s="54">
        <v>9</v>
      </c>
      <c r="J5" s="48">
        <v>10</v>
      </c>
    </row>
    <row r="6" ht="17.3" customHeight="true" spans="1:10">
      <c r="A6" s="49" t="s">
        <v>45</v>
      </c>
      <c r="B6" s="50"/>
      <c r="C6" s="50"/>
      <c r="D6" s="50"/>
      <c r="E6" s="55"/>
      <c r="F6" s="56"/>
      <c r="G6" s="55"/>
      <c r="H6" s="56"/>
      <c r="I6" s="56"/>
      <c r="J6" s="55"/>
    </row>
    <row r="7" ht="47.3" customHeight="true" spans="1:10">
      <c r="A7" s="110"/>
      <c r="B7" s="51"/>
      <c r="C7" s="51"/>
      <c r="D7" s="51"/>
      <c r="E7" s="49"/>
      <c r="F7" s="51"/>
      <c r="G7" s="49"/>
      <c r="H7" s="51"/>
      <c r="I7" s="51"/>
      <c r="J7" s="58"/>
    </row>
    <row r="8" ht="47.3" customHeight="true" spans="1:10">
      <c r="A8" s="110"/>
      <c r="B8" s="51"/>
      <c r="C8" s="51"/>
      <c r="D8" s="51"/>
      <c r="E8" s="49"/>
      <c r="F8" s="51"/>
      <c r="G8" s="49"/>
      <c r="H8" s="51"/>
      <c r="I8" s="51"/>
      <c r="J8" s="58"/>
    </row>
    <row r="9" ht="47.3" customHeight="true" spans="1:10">
      <c r="A9" s="110"/>
      <c r="B9" s="51"/>
      <c r="C9" s="51"/>
      <c r="D9" s="51"/>
      <c r="E9" s="49"/>
      <c r="F9" s="51"/>
      <c r="G9" s="49"/>
      <c r="H9" s="51"/>
      <c r="I9" s="51"/>
      <c r="J9" s="58"/>
    </row>
    <row r="10" ht="47.3" customHeight="true" spans="1:10">
      <c r="A10" s="110"/>
      <c r="B10" s="51"/>
      <c r="C10" s="51"/>
      <c r="D10" s="51"/>
      <c r="E10" s="49"/>
      <c r="F10" s="51"/>
      <c r="G10" s="49"/>
      <c r="H10" s="51"/>
      <c r="I10" s="51"/>
      <c r="J10" s="58"/>
    </row>
    <row r="11" ht="47.3" customHeight="true" spans="1:10">
      <c r="A11" s="110"/>
      <c r="B11" s="51"/>
      <c r="C11" s="51"/>
      <c r="D11" s="51"/>
      <c r="E11" s="49"/>
      <c r="F11" s="51"/>
      <c r="G11" s="49"/>
      <c r="H11" s="51"/>
      <c r="I11" s="51"/>
      <c r="J11" s="58"/>
    </row>
    <row r="12" ht="47.3" customHeight="true" spans="1:10">
      <c r="A12" s="110"/>
      <c r="B12" s="51"/>
      <c r="C12" s="51"/>
      <c r="D12" s="51"/>
      <c r="E12" s="49"/>
      <c r="F12" s="51"/>
      <c r="G12" s="49"/>
      <c r="H12" s="51"/>
      <c r="I12" s="51"/>
      <c r="J12" s="58"/>
    </row>
    <row r="13" ht="47.3" customHeight="true" spans="1:10">
      <c r="A13" s="110"/>
      <c r="B13" s="51"/>
      <c r="C13" s="51"/>
      <c r="D13" s="51"/>
      <c r="E13" s="49"/>
      <c r="F13" s="51"/>
      <c r="G13" s="49"/>
      <c r="H13" s="51"/>
      <c r="I13" s="51"/>
      <c r="J13" s="58"/>
    </row>
    <row r="14" ht="47.3" customHeight="true" spans="1:10">
      <c r="A14" s="110"/>
      <c r="B14" s="51"/>
      <c r="C14" s="51"/>
      <c r="D14" s="51"/>
      <c r="E14" s="49"/>
      <c r="F14" s="51"/>
      <c r="G14" s="49"/>
      <c r="H14" s="51"/>
      <c r="I14" s="51"/>
      <c r="J14" s="58"/>
    </row>
    <row r="15" ht="47.3" customHeight="true" spans="1:10">
      <c r="A15" s="110"/>
      <c r="B15" s="51"/>
      <c r="C15" s="51"/>
      <c r="D15" s="51"/>
      <c r="E15" s="49"/>
      <c r="F15" s="51"/>
      <c r="G15" s="49"/>
      <c r="H15" s="51"/>
      <c r="I15" s="51"/>
      <c r="J15" s="58"/>
    </row>
    <row r="16" ht="47.3" customHeight="true" spans="1:10">
      <c r="A16" s="110"/>
      <c r="B16" s="51"/>
      <c r="C16" s="51"/>
      <c r="D16" s="51"/>
      <c r="E16" s="49"/>
      <c r="F16" s="51"/>
      <c r="G16" s="49"/>
      <c r="H16" s="51"/>
      <c r="I16" s="51"/>
      <c r="J16" s="58"/>
    </row>
    <row r="17" ht="47.3" customHeight="true" spans="1:10">
      <c r="A17" s="110"/>
      <c r="B17" s="51"/>
      <c r="C17" s="51"/>
      <c r="D17" s="51"/>
      <c r="E17" s="49"/>
      <c r="F17" s="51"/>
      <c r="G17" s="49"/>
      <c r="H17" s="51"/>
      <c r="I17" s="51"/>
      <c r="J17" s="58"/>
    </row>
    <row r="18" ht="47.3" customHeight="true" spans="1:10">
      <c r="A18" s="110"/>
      <c r="B18" s="51"/>
      <c r="C18" s="51"/>
      <c r="D18" s="51"/>
      <c r="E18" s="49"/>
      <c r="F18" s="51"/>
      <c r="G18" s="49"/>
      <c r="H18" s="51"/>
      <c r="I18" s="51"/>
      <c r="J18" s="58"/>
    </row>
    <row r="19" ht="47.3" customHeight="true" spans="1:10">
      <c r="A19" s="110"/>
      <c r="B19" s="51"/>
      <c r="C19" s="51"/>
      <c r="D19" s="51"/>
      <c r="E19" s="49"/>
      <c r="F19" s="51"/>
      <c r="G19" s="49"/>
      <c r="H19" s="51"/>
      <c r="I19" s="51"/>
      <c r="J19" s="58"/>
    </row>
    <row r="20" ht="47.3" customHeight="true" spans="1:10">
      <c r="A20" s="110"/>
      <c r="B20" s="51"/>
      <c r="C20" s="51"/>
      <c r="D20" s="51"/>
      <c r="E20" s="49"/>
      <c r="F20" s="51"/>
      <c r="G20" s="49"/>
      <c r="H20" s="51"/>
      <c r="I20" s="51"/>
      <c r="J20" s="58"/>
    </row>
    <row r="21" ht="47.3" customHeight="true" spans="1:10">
      <c r="A21" s="110"/>
      <c r="B21" s="51"/>
      <c r="C21" s="51"/>
      <c r="D21" s="51"/>
      <c r="E21" s="49"/>
      <c r="F21" s="51"/>
      <c r="G21" s="49"/>
      <c r="H21" s="51"/>
      <c r="I21" s="51"/>
      <c r="J21" s="58"/>
    </row>
    <row r="22" ht="47.3" customHeight="true" spans="1:10">
      <c r="A22" s="110"/>
      <c r="B22" s="51"/>
      <c r="C22" s="51"/>
      <c r="D22" s="51"/>
      <c r="E22" s="49"/>
      <c r="F22" s="51"/>
      <c r="G22" s="49"/>
      <c r="H22" s="51"/>
      <c r="I22" s="51"/>
      <c r="J22" s="58"/>
    </row>
    <row r="23" ht="47.3" customHeight="true" spans="1:10">
      <c r="A23" s="110"/>
      <c r="B23" s="51"/>
      <c r="C23" s="51"/>
      <c r="D23" s="51"/>
      <c r="E23" s="49"/>
      <c r="F23" s="51"/>
      <c r="G23" s="49"/>
      <c r="H23" s="51"/>
      <c r="I23" s="51"/>
      <c r="J23" s="58"/>
    </row>
    <row r="24" ht="47.3" customHeight="true" spans="1:10">
      <c r="A24" s="110"/>
      <c r="B24" s="51"/>
      <c r="C24" s="51"/>
      <c r="D24" s="51"/>
      <c r="E24" s="49"/>
      <c r="F24" s="51"/>
      <c r="G24" s="49"/>
      <c r="H24" s="51"/>
      <c r="I24" s="51"/>
      <c r="J24" s="58"/>
    </row>
    <row r="25" ht="47.3" customHeight="true" spans="1:10">
      <c r="A25" s="110"/>
      <c r="B25" s="51"/>
      <c r="C25" s="51"/>
      <c r="D25" s="51"/>
      <c r="E25" s="49"/>
      <c r="F25" s="51"/>
      <c r="G25" s="49"/>
      <c r="H25" s="51"/>
      <c r="I25" s="51"/>
      <c r="J25" s="58"/>
    </row>
    <row r="26" ht="47.3" customHeight="true" spans="1:10">
      <c r="A26" s="110"/>
      <c r="B26" s="51"/>
      <c r="C26" s="51"/>
      <c r="D26" s="51"/>
      <c r="E26" s="49"/>
      <c r="F26" s="51"/>
      <c r="G26" s="49"/>
      <c r="H26" s="51"/>
      <c r="I26" s="51"/>
      <c r="J26" s="58"/>
    </row>
    <row r="27" ht="47.3" customHeight="true" spans="1:10">
      <c r="A27" s="110"/>
      <c r="B27" s="51"/>
      <c r="C27" s="51"/>
      <c r="D27" s="51"/>
      <c r="E27" s="49"/>
      <c r="F27" s="51"/>
      <c r="G27" s="49"/>
      <c r="H27" s="51"/>
      <c r="I27" s="51"/>
      <c r="J27" s="58"/>
    </row>
    <row r="28" ht="47.3" customHeight="true" spans="1:10">
      <c r="A28" s="110"/>
      <c r="B28" s="51"/>
      <c r="C28" s="51"/>
      <c r="D28" s="51"/>
      <c r="E28" s="49"/>
      <c r="F28" s="51"/>
      <c r="G28" s="49"/>
      <c r="H28" s="51"/>
      <c r="I28" s="51"/>
      <c r="J28" s="58"/>
    </row>
    <row r="29" ht="47.3" customHeight="true" spans="1:10">
      <c r="A29" s="110"/>
      <c r="B29" s="51"/>
      <c r="C29" s="51"/>
      <c r="D29" s="51"/>
      <c r="E29" s="49"/>
      <c r="F29" s="51"/>
      <c r="G29" s="49"/>
      <c r="H29" s="51"/>
      <c r="I29" s="51"/>
      <c r="J29" s="58"/>
    </row>
    <row r="30" customHeight="true" spans="1:1">
      <c r="A30" s="111" t="s">
        <v>126</v>
      </c>
    </row>
  </sheetData>
  <mergeCells count="10">
    <mergeCell ref="A2:J2"/>
    <mergeCell ref="A3:H3"/>
    <mergeCell ref="A7:A11"/>
    <mergeCell ref="A12:A22"/>
    <mergeCell ref="A23:A26"/>
    <mergeCell ref="A27:A29"/>
    <mergeCell ref="B7:B11"/>
    <mergeCell ref="B12:B22"/>
    <mergeCell ref="B23:B26"/>
    <mergeCell ref="B27:B29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F9"/>
  <sheetViews>
    <sheetView showZeros="0" workbookViewId="0">
      <selection activeCell="A9" sqref="A9"/>
    </sheetView>
  </sheetViews>
  <sheetFormatPr defaultColWidth="9.14166666666667" defaultRowHeight="14.25" customHeight="true" outlineLevelCol="5"/>
  <cols>
    <col min="1" max="1" width="29.0333333333333" customWidth="true"/>
    <col min="2" max="2" width="28.6" customWidth="true"/>
    <col min="3" max="3" width="31.6" customWidth="true"/>
    <col min="4" max="6" width="33.45" customWidth="true"/>
  </cols>
  <sheetData>
    <row r="1" ht="15.75" customHeight="true" spans="6:6">
      <c r="F1" s="59" t="s">
        <v>233</v>
      </c>
    </row>
    <row r="2" ht="28.5" customHeight="true" spans="1:6">
      <c r="A2" s="28" t="s">
        <v>234</v>
      </c>
      <c r="B2" s="28"/>
      <c r="C2" s="28"/>
      <c r="D2" s="28"/>
      <c r="E2" s="28"/>
      <c r="F2" s="28"/>
    </row>
    <row r="3" ht="15" customHeight="true" spans="1:6">
      <c r="A3" s="105" t="str">
        <f>"单位名称："&amp;"云南省人民对外友好协会"</f>
        <v>单位名称：云南省人民对外友好协会</v>
      </c>
      <c r="B3" s="106"/>
      <c r="C3" s="106"/>
      <c r="D3" s="62"/>
      <c r="E3" s="62"/>
      <c r="F3" s="109" t="s">
        <v>2</v>
      </c>
    </row>
    <row r="4" ht="18.75" customHeight="true" spans="1:6">
      <c r="A4" s="6" t="s">
        <v>129</v>
      </c>
      <c r="B4" s="6" t="s">
        <v>48</v>
      </c>
      <c r="C4" s="6" t="s">
        <v>49</v>
      </c>
      <c r="D4" s="25" t="s">
        <v>235</v>
      </c>
      <c r="E4" s="65"/>
      <c r="F4" s="65"/>
    </row>
    <row r="5" ht="30" customHeight="true" spans="1:6">
      <c r="A5" s="26"/>
      <c r="B5" s="26"/>
      <c r="C5" s="26"/>
      <c r="D5" s="25" t="s">
        <v>30</v>
      </c>
      <c r="E5" s="65" t="s">
        <v>57</v>
      </c>
      <c r="F5" s="65" t="s">
        <v>58</v>
      </c>
    </row>
    <row r="6" ht="16.5" customHeight="true" spans="1:6">
      <c r="A6" s="65">
        <v>1</v>
      </c>
      <c r="B6" s="65">
        <v>2</v>
      </c>
      <c r="C6" s="65">
        <v>3</v>
      </c>
      <c r="D6" s="65">
        <v>4</v>
      </c>
      <c r="E6" s="65">
        <v>5</v>
      </c>
      <c r="F6" s="65">
        <v>6</v>
      </c>
    </row>
    <row r="7" ht="20.25" customHeight="true" spans="1:6">
      <c r="A7" s="29"/>
      <c r="B7" s="29"/>
      <c r="C7" s="29"/>
      <c r="D7" s="27"/>
      <c r="E7" s="27"/>
      <c r="F7" s="27"/>
    </row>
    <row r="8" ht="17.25" customHeight="true" spans="1:6">
      <c r="A8" s="107" t="s">
        <v>94</v>
      </c>
      <c r="B8" s="108"/>
      <c r="C8" s="108" t="s">
        <v>94</v>
      </c>
      <c r="D8" s="27"/>
      <c r="E8" s="27"/>
      <c r="F8" s="27"/>
    </row>
    <row r="9" customHeight="true" spans="1:1">
      <c r="A9" s="41" t="s">
        <v>236</v>
      </c>
    </row>
  </sheetData>
  <mergeCells count="6">
    <mergeCell ref="A2:F2"/>
    <mergeCell ref="D4:F4"/>
    <mergeCell ref="A8:C8"/>
    <mergeCell ref="A4:A5"/>
    <mergeCell ref="B4:B5"/>
    <mergeCell ref="C4:C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Q10"/>
  <sheetViews>
    <sheetView showZeros="0" workbookViewId="0">
      <selection activeCell="A1" sqref="A1"/>
    </sheetView>
  </sheetViews>
  <sheetFormatPr defaultColWidth="9.14166666666667" defaultRowHeight="14.25" customHeight="true"/>
  <cols>
    <col min="1" max="1" width="39.1416666666667" customWidth="true"/>
    <col min="2" max="2" width="21.7083333333333" customWidth="true"/>
    <col min="3" max="3" width="35.2833333333333" customWidth="true"/>
    <col min="4" max="4" width="7.70833333333333" customWidth="true"/>
    <col min="5" max="5" width="10.2833333333333" customWidth="true"/>
    <col min="6" max="11" width="14.7416666666667" customWidth="true"/>
    <col min="12" max="16" width="12.575" customWidth="true"/>
    <col min="17" max="17" width="10.425" customWidth="true"/>
  </cols>
  <sheetData>
    <row r="1" ht="13.5" customHeight="true" spans="15:17">
      <c r="O1" s="57"/>
      <c r="P1" s="57"/>
      <c r="Q1" s="103" t="s">
        <v>237</v>
      </c>
    </row>
    <row r="2" ht="27.75" customHeight="true" spans="1:17">
      <c r="A2" s="60" t="s">
        <v>238</v>
      </c>
      <c r="B2" s="28"/>
      <c r="C2" s="28"/>
      <c r="D2" s="28"/>
      <c r="E2" s="28"/>
      <c r="F2" s="28"/>
      <c r="G2" s="28"/>
      <c r="H2" s="28"/>
      <c r="I2" s="28"/>
      <c r="J2" s="28"/>
      <c r="K2" s="53"/>
      <c r="L2" s="28"/>
      <c r="M2" s="28"/>
      <c r="N2" s="28"/>
      <c r="O2" s="53"/>
      <c r="P2" s="53"/>
      <c r="Q2" s="28"/>
    </row>
    <row r="3" ht="18.75" customHeight="true" spans="1:17">
      <c r="A3" s="96" t="str">
        <f>"单位名称："&amp;"云南省人民对外友好协会"</f>
        <v>单位名称：云南省人民对外友好协会</v>
      </c>
      <c r="B3" s="20"/>
      <c r="C3" s="20"/>
      <c r="D3" s="20"/>
      <c r="E3" s="20"/>
      <c r="F3" s="20"/>
      <c r="G3" s="20"/>
      <c r="H3" s="20"/>
      <c r="I3" s="20"/>
      <c r="J3" s="20"/>
      <c r="O3" s="67"/>
      <c r="P3" s="67"/>
      <c r="Q3" s="104" t="s">
        <v>119</v>
      </c>
    </row>
    <row r="4" ht="15.75" customHeight="true" spans="1:17">
      <c r="A4" s="6" t="s">
        <v>239</v>
      </c>
      <c r="B4" s="70" t="s">
        <v>240</v>
      </c>
      <c r="C4" s="70" t="s">
        <v>241</v>
      </c>
      <c r="D4" s="70" t="s">
        <v>242</v>
      </c>
      <c r="E4" s="70" t="s">
        <v>243</v>
      </c>
      <c r="F4" s="70" t="s">
        <v>244</v>
      </c>
      <c r="G4" s="71" t="s">
        <v>136</v>
      </c>
      <c r="H4" s="71"/>
      <c r="I4" s="71"/>
      <c r="J4" s="71"/>
      <c r="K4" s="83"/>
      <c r="L4" s="71"/>
      <c r="M4" s="71"/>
      <c r="N4" s="71"/>
      <c r="O4" s="85"/>
      <c r="P4" s="83"/>
      <c r="Q4" s="94"/>
    </row>
    <row r="5" ht="17.25" customHeight="true" spans="1:17">
      <c r="A5" s="8"/>
      <c r="B5" s="72"/>
      <c r="C5" s="72"/>
      <c r="D5" s="72"/>
      <c r="E5" s="72"/>
      <c r="F5" s="72"/>
      <c r="G5" s="72" t="s">
        <v>30</v>
      </c>
      <c r="H5" s="72" t="s">
        <v>33</v>
      </c>
      <c r="I5" s="72" t="s">
        <v>245</v>
      </c>
      <c r="J5" s="72" t="s">
        <v>246</v>
      </c>
      <c r="K5" s="84" t="s">
        <v>247</v>
      </c>
      <c r="L5" s="86" t="s">
        <v>248</v>
      </c>
      <c r="M5" s="86"/>
      <c r="N5" s="86"/>
      <c r="O5" s="87"/>
      <c r="P5" s="95"/>
      <c r="Q5" s="73"/>
    </row>
    <row r="6" ht="54" customHeight="true" spans="1:17">
      <c r="A6" s="10"/>
      <c r="B6" s="73"/>
      <c r="C6" s="73"/>
      <c r="D6" s="73"/>
      <c r="E6" s="73"/>
      <c r="F6" s="73"/>
      <c r="G6" s="73"/>
      <c r="H6" s="73" t="s">
        <v>32</v>
      </c>
      <c r="I6" s="73"/>
      <c r="J6" s="73"/>
      <c r="K6" s="74"/>
      <c r="L6" s="73" t="s">
        <v>32</v>
      </c>
      <c r="M6" s="73" t="s">
        <v>43</v>
      </c>
      <c r="N6" s="73" t="s">
        <v>143</v>
      </c>
      <c r="O6" s="88" t="s">
        <v>39</v>
      </c>
      <c r="P6" s="74" t="s">
        <v>40</v>
      </c>
      <c r="Q6" s="73" t="s">
        <v>41</v>
      </c>
    </row>
    <row r="7" ht="15" customHeight="true" spans="1:17">
      <c r="A7" s="26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100">
        <v>7</v>
      </c>
      <c r="H7" s="100">
        <v>8</v>
      </c>
      <c r="I7" s="100">
        <v>9</v>
      </c>
      <c r="J7" s="100">
        <v>10</v>
      </c>
      <c r="K7" s="100">
        <v>11</v>
      </c>
      <c r="L7" s="100">
        <v>12</v>
      </c>
      <c r="M7" s="100">
        <v>13</v>
      </c>
      <c r="N7" s="100">
        <v>14</v>
      </c>
      <c r="O7" s="100">
        <v>15</v>
      </c>
      <c r="P7" s="100">
        <v>16</v>
      </c>
      <c r="Q7" s="100">
        <v>17</v>
      </c>
    </row>
    <row r="8" ht="21" customHeight="true" spans="1:17">
      <c r="A8" s="75" t="s">
        <v>45</v>
      </c>
      <c r="B8" s="76"/>
      <c r="C8" s="76"/>
      <c r="D8" s="76"/>
      <c r="E8" s="101"/>
      <c r="F8" s="27">
        <v>1600</v>
      </c>
      <c r="G8" s="27">
        <v>1600</v>
      </c>
      <c r="H8" s="27">
        <v>1600</v>
      </c>
      <c r="I8" s="27"/>
      <c r="J8" s="27"/>
      <c r="K8" s="27"/>
      <c r="L8" s="27"/>
      <c r="M8" s="27"/>
      <c r="N8" s="27"/>
      <c r="O8" s="27"/>
      <c r="P8" s="27"/>
      <c r="Q8" s="27"/>
    </row>
    <row r="9" ht="21" customHeight="true" spans="1:17">
      <c r="A9" s="98" t="s">
        <v>174</v>
      </c>
      <c r="B9" s="76" t="s">
        <v>249</v>
      </c>
      <c r="C9" s="76" t="s">
        <v>250</v>
      </c>
      <c r="D9" s="99" t="s">
        <v>251</v>
      </c>
      <c r="E9" s="102">
        <v>2</v>
      </c>
      <c r="F9" s="27">
        <v>1600</v>
      </c>
      <c r="G9" s="27">
        <v>1600</v>
      </c>
      <c r="H9" s="27">
        <v>1600</v>
      </c>
      <c r="I9" s="27"/>
      <c r="J9" s="27"/>
      <c r="K9" s="27"/>
      <c r="L9" s="27"/>
      <c r="M9" s="27"/>
      <c r="N9" s="27"/>
      <c r="O9" s="27"/>
      <c r="P9" s="27"/>
      <c r="Q9" s="27"/>
    </row>
    <row r="10" ht="21" customHeight="true" spans="1:17">
      <c r="A10" s="78" t="s">
        <v>94</v>
      </c>
      <c r="B10" s="79"/>
      <c r="C10" s="79"/>
      <c r="D10" s="79"/>
      <c r="E10" s="101"/>
      <c r="F10" s="27">
        <v>1600</v>
      </c>
      <c r="G10" s="27">
        <v>1600</v>
      </c>
      <c r="H10" s="27">
        <v>1600</v>
      </c>
      <c r="I10" s="27"/>
      <c r="J10" s="27"/>
      <c r="K10" s="27"/>
      <c r="L10" s="27"/>
      <c r="M10" s="27"/>
      <c r="N10" s="27"/>
      <c r="O10" s="27"/>
      <c r="P10" s="27"/>
      <c r="Q10" s="27"/>
    </row>
  </sheetData>
  <mergeCells count="16">
    <mergeCell ref="A2:Q2"/>
    <mergeCell ref="A3:F3"/>
    <mergeCell ref="G4:Q4"/>
    <mergeCell ref="L5:Q5"/>
    <mergeCell ref="A10:E10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N11"/>
  <sheetViews>
    <sheetView showZeros="0" workbookViewId="0">
      <selection activeCell="B16" sqref="B16"/>
    </sheetView>
  </sheetViews>
  <sheetFormatPr defaultColWidth="9.14166666666667" defaultRowHeight="14.25" customHeight="true"/>
  <cols>
    <col min="1" max="1" width="31.425" customWidth="true"/>
    <col min="2" max="2" width="21.7083333333333" customWidth="true"/>
    <col min="3" max="3" width="26.7083333333333" customWidth="true"/>
    <col min="4" max="14" width="16.6" customWidth="true"/>
  </cols>
  <sheetData>
    <row r="1" ht="13.5" customHeight="true" spans="1:14">
      <c r="A1" s="66"/>
      <c r="B1" s="66"/>
      <c r="C1" s="66"/>
      <c r="D1" s="66"/>
      <c r="E1" s="66"/>
      <c r="F1" s="66"/>
      <c r="G1" s="66"/>
      <c r="H1" s="81"/>
      <c r="I1" s="66"/>
      <c r="J1" s="66"/>
      <c r="K1" s="66"/>
      <c r="L1" s="57"/>
      <c r="M1" s="90"/>
      <c r="N1" s="91" t="s">
        <v>252</v>
      </c>
    </row>
    <row r="2" ht="27.75" customHeight="true" spans="1:14">
      <c r="A2" s="60" t="s">
        <v>253</v>
      </c>
      <c r="B2" s="69"/>
      <c r="C2" s="69"/>
      <c r="D2" s="69"/>
      <c r="E2" s="69"/>
      <c r="F2" s="69"/>
      <c r="G2" s="69"/>
      <c r="H2" s="82"/>
      <c r="I2" s="69"/>
      <c r="J2" s="69"/>
      <c r="K2" s="69"/>
      <c r="L2" s="53"/>
      <c r="M2" s="82"/>
      <c r="N2" s="69"/>
    </row>
    <row r="3" ht="18.75" customHeight="true" spans="1:14">
      <c r="A3" s="61" t="str">
        <f>"单位名称："&amp;"云南省人民对外友好协会"</f>
        <v>单位名称：云南省人民对外友好协会</v>
      </c>
      <c r="B3" s="62"/>
      <c r="C3" s="62"/>
      <c r="D3" s="62"/>
      <c r="E3" s="62"/>
      <c r="F3" s="62"/>
      <c r="G3" s="62"/>
      <c r="H3" s="81"/>
      <c r="I3" s="66"/>
      <c r="J3" s="66"/>
      <c r="K3" s="66"/>
      <c r="L3" s="67"/>
      <c r="M3" s="92"/>
      <c r="N3" s="93" t="s">
        <v>119</v>
      </c>
    </row>
    <row r="4" ht="15.75" customHeight="true" spans="1:14">
      <c r="A4" s="6" t="s">
        <v>239</v>
      </c>
      <c r="B4" s="70" t="s">
        <v>254</v>
      </c>
      <c r="C4" s="70" t="s">
        <v>255</v>
      </c>
      <c r="D4" s="71" t="s">
        <v>136</v>
      </c>
      <c r="E4" s="71"/>
      <c r="F4" s="71"/>
      <c r="G4" s="71"/>
      <c r="H4" s="83"/>
      <c r="I4" s="71"/>
      <c r="J4" s="71"/>
      <c r="K4" s="71"/>
      <c r="L4" s="85"/>
      <c r="M4" s="83"/>
      <c r="N4" s="94"/>
    </row>
    <row r="5" ht="17.25" customHeight="true" spans="1:14">
      <c r="A5" s="8"/>
      <c r="B5" s="72"/>
      <c r="C5" s="72"/>
      <c r="D5" s="72" t="s">
        <v>30</v>
      </c>
      <c r="E5" s="72" t="s">
        <v>33</v>
      </c>
      <c r="F5" s="72" t="s">
        <v>245</v>
      </c>
      <c r="G5" s="72" t="s">
        <v>246</v>
      </c>
      <c r="H5" s="84" t="s">
        <v>247</v>
      </c>
      <c r="I5" s="86" t="s">
        <v>248</v>
      </c>
      <c r="J5" s="86"/>
      <c r="K5" s="86"/>
      <c r="L5" s="87"/>
      <c r="M5" s="95"/>
      <c r="N5" s="73"/>
    </row>
    <row r="6" ht="54" customHeight="true" spans="1:14">
      <c r="A6" s="10"/>
      <c r="B6" s="73"/>
      <c r="C6" s="73"/>
      <c r="D6" s="73"/>
      <c r="E6" s="73"/>
      <c r="F6" s="73"/>
      <c r="G6" s="73"/>
      <c r="H6" s="74"/>
      <c r="I6" s="73" t="s">
        <v>32</v>
      </c>
      <c r="J6" s="73" t="s">
        <v>43</v>
      </c>
      <c r="K6" s="73" t="s">
        <v>143</v>
      </c>
      <c r="L6" s="88" t="s">
        <v>39</v>
      </c>
      <c r="M6" s="74" t="s">
        <v>40</v>
      </c>
      <c r="N6" s="73" t="s">
        <v>41</v>
      </c>
    </row>
    <row r="7" ht="15" customHeight="true" spans="1:14">
      <c r="A7" s="10">
        <v>1</v>
      </c>
      <c r="B7" s="73">
        <v>2</v>
      </c>
      <c r="C7" s="73">
        <v>3</v>
      </c>
      <c r="D7" s="74">
        <v>4</v>
      </c>
      <c r="E7" s="74">
        <v>5</v>
      </c>
      <c r="F7" s="74">
        <v>6</v>
      </c>
      <c r="G7" s="74">
        <v>7</v>
      </c>
      <c r="H7" s="74">
        <v>8</v>
      </c>
      <c r="I7" s="74">
        <v>9</v>
      </c>
      <c r="J7" s="74">
        <v>10</v>
      </c>
      <c r="K7" s="74">
        <v>11</v>
      </c>
      <c r="L7" s="74">
        <v>12</v>
      </c>
      <c r="M7" s="74">
        <v>13</v>
      </c>
      <c r="N7" s="74">
        <v>14</v>
      </c>
    </row>
    <row r="8" ht="21" customHeight="true" spans="1:14">
      <c r="A8" s="75"/>
      <c r="B8" s="76"/>
      <c r="C8" s="76"/>
      <c r="D8" s="77"/>
      <c r="E8" s="77"/>
      <c r="F8" s="77"/>
      <c r="G8" s="77"/>
      <c r="H8" s="77"/>
      <c r="I8" s="77"/>
      <c r="J8" s="77"/>
      <c r="K8" s="77"/>
      <c r="L8" s="89"/>
      <c r="M8" s="77"/>
      <c r="N8" s="77"/>
    </row>
    <row r="9" ht="21" customHeight="true" spans="1:14">
      <c r="A9" s="75"/>
      <c r="B9" s="76"/>
      <c r="C9" s="76"/>
      <c r="D9" s="77"/>
      <c r="E9" s="77"/>
      <c r="F9" s="77"/>
      <c r="G9" s="77"/>
      <c r="H9" s="77"/>
      <c r="I9" s="77"/>
      <c r="J9" s="77"/>
      <c r="K9" s="77"/>
      <c r="L9" s="89"/>
      <c r="M9" s="77"/>
      <c r="N9" s="77"/>
    </row>
    <row r="10" ht="21" customHeight="true" spans="1:14">
      <c r="A10" s="78" t="s">
        <v>94</v>
      </c>
      <c r="B10" s="79"/>
      <c r="C10" s="80"/>
      <c r="D10" s="77"/>
      <c r="E10" s="77"/>
      <c r="F10" s="77"/>
      <c r="G10" s="77"/>
      <c r="H10" s="77"/>
      <c r="I10" s="77"/>
      <c r="J10" s="77"/>
      <c r="K10" s="77"/>
      <c r="L10" s="89"/>
      <c r="M10" s="77"/>
      <c r="N10" s="77"/>
    </row>
    <row r="11" customHeight="true" spans="1:1">
      <c r="A11" s="41" t="s">
        <v>256</v>
      </c>
    </row>
  </sheetData>
  <mergeCells count="13">
    <mergeCell ref="A2:N2"/>
    <mergeCell ref="A3:C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X9"/>
  <sheetViews>
    <sheetView showZeros="0" workbookViewId="0">
      <selection activeCell="A9" sqref="A9"/>
    </sheetView>
  </sheetViews>
  <sheetFormatPr defaultColWidth="9.14166666666667" defaultRowHeight="14.25" customHeight="true"/>
  <cols>
    <col min="1" max="1" width="31.8666666666667" customWidth="true"/>
    <col min="2" max="15" width="17.175" customWidth="true"/>
    <col min="16" max="22" width="17.0333333333333" customWidth="true"/>
    <col min="23" max="23" width="17" customWidth="true"/>
    <col min="24" max="24" width="17.0333333333333" customWidth="true"/>
  </cols>
  <sheetData>
    <row r="1" ht="13.5" customHeight="true" spans="4:24">
      <c r="D1" s="59"/>
      <c r="W1" s="57"/>
      <c r="X1" s="57" t="s">
        <v>257</v>
      </c>
    </row>
    <row r="2" ht="27.75" customHeight="true" spans="1:24">
      <c r="A2" s="60" t="s">
        <v>258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ht="18" customHeight="true" spans="1:24">
      <c r="A3" s="61" t="str">
        <f>"单位名称："&amp;"云南省人民对外友好协会"</f>
        <v>单位名称：云南省人民对外友好协会</v>
      </c>
      <c r="B3" s="62"/>
      <c r="C3" s="62"/>
      <c r="D3" s="63"/>
      <c r="E3" s="66"/>
      <c r="F3" s="66"/>
      <c r="G3" s="66"/>
      <c r="H3" s="66"/>
      <c r="I3" s="66"/>
      <c r="W3" s="67"/>
      <c r="X3" s="67" t="s">
        <v>119</v>
      </c>
    </row>
    <row r="4" ht="19.5" customHeight="true" spans="1:24">
      <c r="A4" s="25" t="s">
        <v>259</v>
      </c>
      <c r="B4" s="22" t="s">
        <v>136</v>
      </c>
      <c r="C4" s="23"/>
      <c r="D4" s="23"/>
      <c r="E4" s="65" t="s">
        <v>260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ht="40.5" customHeight="true" spans="1:24">
      <c r="A5" s="26"/>
      <c r="B5" s="33" t="s">
        <v>30</v>
      </c>
      <c r="C5" s="6" t="s">
        <v>33</v>
      </c>
      <c r="D5" s="64" t="s">
        <v>261</v>
      </c>
      <c r="E5" s="65" t="s">
        <v>262</v>
      </c>
      <c r="F5" s="65" t="s">
        <v>263</v>
      </c>
      <c r="G5" s="65" t="s">
        <v>264</v>
      </c>
      <c r="H5" s="65" t="s">
        <v>265</v>
      </c>
      <c r="I5" s="65" t="s">
        <v>266</v>
      </c>
      <c r="J5" s="65" t="s">
        <v>267</v>
      </c>
      <c r="K5" s="65" t="s">
        <v>268</v>
      </c>
      <c r="L5" s="65" t="s">
        <v>269</v>
      </c>
      <c r="M5" s="65" t="s">
        <v>270</v>
      </c>
      <c r="N5" s="65" t="s">
        <v>271</v>
      </c>
      <c r="O5" s="65" t="s">
        <v>272</v>
      </c>
      <c r="P5" s="65" t="s">
        <v>273</v>
      </c>
      <c r="Q5" s="65" t="s">
        <v>274</v>
      </c>
      <c r="R5" s="65" t="s">
        <v>275</v>
      </c>
      <c r="S5" s="65" t="s">
        <v>276</v>
      </c>
      <c r="T5" s="65" t="s">
        <v>277</v>
      </c>
      <c r="U5" s="65" t="s">
        <v>278</v>
      </c>
      <c r="V5" s="65" t="s">
        <v>279</v>
      </c>
      <c r="W5" s="65" t="s">
        <v>280</v>
      </c>
      <c r="X5" s="65" t="s">
        <v>281</v>
      </c>
    </row>
    <row r="6" ht="19.5" customHeight="true" spans="1:24">
      <c r="A6" s="65">
        <v>1</v>
      </c>
      <c r="B6" s="65">
        <v>2</v>
      </c>
      <c r="C6" s="65">
        <v>3</v>
      </c>
      <c r="D6" s="22">
        <v>4</v>
      </c>
      <c r="E6" s="65">
        <v>5</v>
      </c>
      <c r="F6" s="65">
        <v>6</v>
      </c>
      <c r="G6" s="65">
        <v>7</v>
      </c>
      <c r="H6" s="22">
        <v>8</v>
      </c>
      <c r="I6" s="65">
        <v>9</v>
      </c>
      <c r="J6" s="65">
        <v>10</v>
      </c>
      <c r="K6" s="65">
        <v>11</v>
      </c>
      <c r="L6" s="22">
        <v>12</v>
      </c>
      <c r="M6" s="65">
        <v>13</v>
      </c>
      <c r="N6" s="65">
        <v>14</v>
      </c>
      <c r="O6" s="65">
        <v>15</v>
      </c>
      <c r="P6" s="22">
        <v>16</v>
      </c>
      <c r="Q6" s="65">
        <v>17</v>
      </c>
      <c r="R6" s="65">
        <v>18</v>
      </c>
      <c r="S6" s="65">
        <v>19</v>
      </c>
      <c r="T6" s="22">
        <v>20</v>
      </c>
      <c r="U6" s="22">
        <v>21</v>
      </c>
      <c r="V6" s="22">
        <v>22</v>
      </c>
      <c r="W6" s="65">
        <v>23</v>
      </c>
      <c r="X6" s="65">
        <v>24</v>
      </c>
    </row>
    <row r="7" ht="28.4" customHeight="true" spans="1:24">
      <c r="A7" s="29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68"/>
      <c r="X7" s="27"/>
    </row>
    <row r="8" ht="29.9" customHeight="true" spans="1:24">
      <c r="A8" s="29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68"/>
      <c r="X8" s="27"/>
    </row>
    <row r="9" customHeight="true" spans="1:1">
      <c r="A9" s="41" t="s">
        <v>282</v>
      </c>
    </row>
  </sheetData>
  <mergeCells count="5">
    <mergeCell ref="A2:X2"/>
    <mergeCell ref="A3:I3"/>
    <mergeCell ref="B4:D4"/>
    <mergeCell ref="E4:X4"/>
    <mergeCell ref="A4:A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J8"/>
  <sheetViews>
    <sheetView showZeros="0" workbookViewId="0">
      <selection activeCell="A8" sqref="A8"/>
    </sheetView>
  </sheetViews>
  <sheetFormatPr defaultColWidth="9.14166666666667" defaultRowHeight="12" customHeight="true" outlineLevelRow="7"/>
  <cols>
    <col min="1" max="1" width="28.9583333333333" customWidth="true"/>
    <col min="2" max="2" width="29" customWidth="true"/>
    <col min="3" max="3" width="16.3166666666667" customWidth="true"/>
    <col min="4" max="4" width="15.6" customWidth="true"/>
    <col min="5" max="5" width="23.575" customWidth="true"/>
    <col min="6" max="6" width="11.2833333333333" customWidth="true"/>
    <col min="7" max="7" width="14.8833333333333" customWidth="true"/>
    <col min="8" max="8" width="10.8833333333333" customWidth="true"/>
    <col min="9" max="9" width="13.425" customWidth="true"/>
    <col min="10" max="10" width="38.675" customWidth="true"/>
  </cols>
  <sheetData>
    <row r="1" customHeight="true" spans="10:10">
      <c r="J1" s="57" t="s">
        <v>283</v>
      </c>
    </row>
    <row r="2" ht="28.5" customHeight="true" spans="1:10">
      <c r="A2" s="47" t="s">
        <v>284</v>
      </c>
      <c r="B2" s="28"/>
      <c r="C2" s="28"/>
      <c r="D2" s="28"/>
      <c r="E2" s="28"/>
      <c r="F2" s="53"/>
      <c r="G2" s="28"/>
      <c r="H2" s="53"/>
      <c r="I2" s="53"/>
      <c r="J2" s="28"/>
    </row>
    <row r="3" ht="17.25" customHeight="true" spans="1:1">
      <c r="A3" s="3" t="str">
        <f>"单位名称："&amp;"云南省人民对外友好协会"</f>
        <v>单位名称：云南省人民对外友好协会</v>
      </c>
    </row>
    <row r="4" ht="44.25" customHeight="true" spans="1:10">
      <c r="A4" s="48" t="s">
        <v>223</v>
      </c>
      <c r="B4" s="48" t="s">
        <v>224</v>
      </c>
      <c r="C4" s="48" t="s">
        <v>225</v>
      </c>
      <c r="D4" s="48" t="s">
        <v>226</v>
      </c>
      <c r="E4" s="48" t="s">
        <v>227</v>
      </c>
      <c r="F4" s="54" t="s">
        <v>228</v>
      </c>
      <c r="G4" s="48" t="s">
        <v>229</v>
      </c>
      <c r="H4" s="54" t="s">
        <v>230</v>
      </c>
      <c r="I4" s="54" t="s">
        <v>231</v>
      </c>
      <c r="J4" s="48" t="s">
        <v>232</v>
      </c>
    </row>
    <row r="5" ht="14.25" customHeight="true" spans="1:10">
      <c r="A5" s="48">
        <v>1</v>
      </c>
      <c r="B5" s="48">
        <v>2</v>
      </c>
      <c r="C5" s="48">
        <v>3</v>
      </c>
      <c r="D5" s="48">
        <v>4</v>
      </c>
      <c r="E5" s="48">
        <v>5</v>
      </c>
      <c r="F5" s="54">
        <v>6</v>
      </c>
      <c r="G5" s="48">
        <v>7</v>
      </c>
      <c r="H5" s="54">
        <v>8</v>
      </c>
      <c r="I5" s="54">
        <v>9</v>
      </c>
      <c r="J5" s="48">
        <v>10</v>
      </c>
    </row>
    <row r="6" ht="21.8" customHeight="true" spans="1:10">
      <c r="A6" s="49"/>
      <c r="B6" s="50"/>
      <c r="C6" s="50"/>
      <c r="D6" s="50"/>
      <c r="E6" s="55"/>
      <c r="F6" s="56"/>
      <c r="G6" s="55"/>
      <c r="H6" s="56"/>
      <c r="I6" s="56"/>
      <c r="J6" s="55"/>
    </row>
    <row r="7" ht="60.8" customHeight="true" spans="1:10">
      <c r="A7" s="49"/>
      <c r="B7" s="51"/>
      <c r="C7" s="51"/>
      <c r="D7" s="51"/>
      <c r="E7" s="49"/>
      <c r="F7" s="51"/>
      <c r="G7" s="49"/>
      <c r="H7" s="51"/>
      <c r="I7" s="51"/>
      <c r="J7" s="58"/>
    </row>
    <row r="8" customHeight="true" spans="1:1">
      <c r="A8" s="52" t="s">
        <v>285</v>
      </c>
    </row>
  </sheetData>
  <mergeCells count="2">
    <mergeCell ref="A2:J2"/>
    <mergeCell ref="A3:H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H10"/>
  <sheetViews>
    <sheetView showZeros="0" workbookViewId="0">
      <selection activeCell="A10" sqref="A10"/>
    </sheetView>
  </sheetViews>
  <sheetFormatPr defaultColWidth="8.85" defaultRowHeight="15" customHeight="true" outlineLevelCol="7"/>
  <cols>
    <col min="1" max="1" width="36.0333333333333" customWidth="true"/>
    <col min="2" max="2" width="19.7416666666667" customWidth="true"/>
    <col min="3" max="3" width="33.3166666666667" customWidth="true"/>
    <col min="4" max="4" width="34.7416666666667" customWidth="true"/>
    <col min="5" max="5" width="14.45" customWidth="true"/>
    <col min="6" max="6" width="17.175" customWidth="true"/>
    <col min="7" max="7" width="17.3166666666667" customWidth="true"/>
    <col min="8" max="8" width="28.3166666666667" customWidth="true"/>
  </cols>
  <sheetData>
    <row r="1" ht="18.75" customHeight="true" spans="1:8">
      <c r="A1" s="36"/>
      <c r="B1" s="36"/>
      <c r="C1" s="36"/>
      <c r="D1" s="36"/>
      <c r="E1" s="36"/>
      <c r="F1" s="36"/>
      <c r="G1" s="36"/>
      <c r="H1" s="42" t="s">
        <v>286</v>
      </c>
    </row>
    <row r="2" ht="30.65" customHeight="true" spans="1:8">
      <c r="A2" s="37" t="s">
        <v>287</v>
      </c>
      <c r="B2" s="37"/>
      <c r="C2" s="37"/>
      <c r="D2" s="37"/>
      <c r="E2" s="37"/>
      <c r="F2" s="37"/>
      <c r="G2" s="37"/>
      <c r="H2" s="37"/>
    </row>
    <row r="3" ht="18.75" customHeight="true" spans="1:8">
      <c r="A3" s="36" t="str">
        <f>"单位名称："&amp;"云南省人民对外友好协会"</f>
        <v>单位名称：云南省人民对外友好协会</v>
      </c>
      <c r="B3" s="36"/>
      <c r="C3" s="36"/>
      <c r="D3" s="36"/>
      <c r="E3" s="36"/>
      <c r="F3" s="36"/>
      <c r="G3" s="36"/>
      <c r="H3" s="36"/>
    </row>
    <row r="4" ht="18.75" customHeight="true" spans="1:8">
      <c r="A4" s="38" t="s">
        <v>129</v>
      </c>
      <c r="B4" s="38" t="s">
        <v>288</v>
      </c>
      <c r="C4" s="38" t="s">
        <v>289</v>
      </c>
      <c r="D4" s="38" t="s">
        <v>290</v>
      </c>
      <c r="E4" s="38" t="s">
        <v>291</v>
      </c>
      <c r="F4" s="38" t="s">
        <v>292</v>
      </c>
      <c r="G4" s="38"/>
      <c r="H4" s="38"/>
    </row>
    <row r="5" ht="18.75" customHeight="true" spans="1:8">
      <c r="A5" s="38"/>
      <c r="B5" s="38"/>
      <c r="C5" s="38"/>
      <c r="D5" s="38"/>
      <c r="E5" s="38"/>
      <c r="F5" s="38" t="s">
        <v>243</v>
      </c>
      <c r="G5" s="38" t="s">
        <v>293</v>
      </c>
      <c r="H5" s="38" t="s">
        <v>294</v>
      </c>
    </row>
    <row r="6" ht="18.75" customHeight="true" spans="1:8">
      <c r="A6" s="39" t="s">
        <v>111</v>
      </c>
      <c r="B6" s="39" t="s">
        <v>112</v>
      </c>
      <c r="C6" s="39" t="s">
        <v>113</v>
      </c>
      <c r="D6" s="39" t="s">
        <v>114</v>
      </c>
      <c r="E6" s="39" t="s">
        <v>115</v>
      </c>
      <c r="F6" s="39" t="s">
        <v>116</v>
      </c>
      <c r="G6" s="39" t="s">
        <v>295</v>
      </c>
      <c r="H6" s="39" t="s">
        <v>296</v>
      </c>
    </row>
    <row r="7" ht="29.9" customHeight="true" spans="1:8">
      <c r="A7" s="40"/>
      <c r="B7" s="40"/>
      <c r="C7" s="40"/>
      <c r="D7" s="40"/>
      <c r="E7" s="38"/>
      <c r="F7" s="43"/>
      <c r="G7" s="44"/>
      <c r="H7" s="44"/>
    </row>
    <row r="8" ht="20.15" customHeight="true" spans="1:8">
      <c r="A8" s="38" t="s">
        <v>30</v>
      </c>
      <c r="B8" s="38"/>
      <c r="C8" s="38"/>
      <c r="D8" s="38"/>
      <c r="E8" s="38"/>
      <c r="F8" s="43"/>
      <c r="G8" s="44"/>
      <c r="H8" s="44"/>
    </row>
    <row r="9" ht="19.5" customHeight="true" spans="1:8">
      <c r="A9" s="40" t="s">
        <v>297</v>
      </c>
      <c r="B9" s="40"/>
      <c r="C9" s="40"/>
      <c r="D9" s="40"/>
      <c r="E9" s="40"/>
      <c r="F9" s="45"/>
      <c r="G9" s="46"/>
      <c r="H9" s="46"/>
    </row>
    <row r="10" customHeight="true" spans="1:1">
      <c r="A10" s="41" t="s">
        <v>298</v>
      </c>
    </row>
  </sheetData>
  <mergeCells count="9">
    <mergeCell ref="A2:H2"/>
    <mergeCell ref="F4:H4"/>
    <mergeCell ref="A8:E8"/>
    <mergeCell ref="A9:H9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K11"/>
  <sheetViews>
    <sheetView showZeros="0" workbookViewId="0">
      <selection activeCell="C19" sqref="C19"/>
    </sheetView>
  </sheetViews>
  <sheetFormatPr defaultColWidth="9.14166666666667" defaultRowHeight="14.25" customHeight="true"/>
  <cols>
    <col min="1" max="1" width="16.3166666666667" customWidth="true"/>
    <col min="2" max="2" width="29.0333333333333" customWidth="true"/>
    <col min="3" max="3" width="23.85" customWidth="true"/>
    <col min="4" max="7" width="19.6" customWidth="true"/>
    <col min="8" max="8" width="15.425" customWidth="true"/>
    <col min="9" max="11" width="19.6" customWidth="true"/>
  </cols>
  <sheetData>
    <row r="1" ht="13.5" customHeight="true" spans="4:11">
      <c r="D1" s="1"/>
      <c r="E1" s="1"/>
      <c r="F1" s="1"/>
      <c r="G1" s="1"/>
      <c r="K1" s="19" t="s">
        <v>299</v>
      </c>
    </row>
    <row r="2" ht="27.75" customHeight="true" spans="1:11">
      <c r="A2" s="28" t="s">
        <v>300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ht="13.5" customHeight="true" spans="1:11">
      <c r="A3" s="3" t="str">
        <f>"单位名称："&amp;"云南省人民对外友好协会"</f>
        <v>单位名称：云南省人民对外友好协会</v>
      </c>
      <c r="B3" s="4"/>
      <c r="C3" s="4"/>
      <c r="D3" s="4"/>
      <c r="E3" s="4"/>
      <c r="F3" s="4"/>
      <c r="G3" s="4"/>
      <c r="H3" s="20"/>
      <c r="I3" s="20"/>
      <c r="J3" s="20"/>
      <c r="K3" s="21" t="s">
        <v>119</v>
      </c>
    </row>
    <row r="4" ht="21.75" customHeight="true" spans="1:11">
      <c r="A4" s="5" t="s">
        <v>210</v>
      </c>
      <c r="B4" s="5" t="s">
        <v>131</v>
      </c>
      <c r="C4" s="5" t="s">
        <v>211</v>
      </c>
      <c r="D4" s="6" t="s">
        <v>132</v>
      </c>
      <c r="E4" s="6" t="s">
        <v>133</v>
      </c>
      <c r="F4" s="6" t="s">
        <v>134</v>
      </c>
      <c r="G4" s="6" t="s">
        <v>135</v>
      </c>
      <c r="H4" s="25" t="s">
        <v>30</v>
      </c>
      <c r="I4" s="22" t="s">
        <v>301</v>
      </c>
      <c r="J4" s="23"/>
      <c r="K4" s="24"/>
    </row>
    <row r="5" ht="21.75" customHeight="true" spans="1:11">
      <c r="A5" s="7"/>
      <c r="B5" s="7"/>
      <c r="C5" s="7"/>
      <c r="D5" s="8"/>
      <c r="E5" s="8"/>
      <c r="F5" s="8"/>
      <c r="G5" s="8"/>
      <c r="H5" s="33"/>
      <c r="I5" s="6" t="s">
        <v>33</v>
      </c>
      <c r="J5" s="6" t="s">
        <v>34</v>
      </c>
      <c r="K5" s="6" t="s">
        <v>35</v>
      </c>
    </row>
    <row r="6" ht="40.5" customHeight="true" spans="1:11">
      <c r="A6" s="9"/>
      <c r="B6" s="9"/>
      <c r="C6" s="9"/>
      <c r="D6" s="10"/>
      <c r="E6" s="10"/>
      <c r="F6" s="10"/>
      <c r="G6" s="10"/>
      <c r="H6" s="26"/>
      <c r="I6" s="10" t="s">
        <v>32</v>
      </c>
      <c r="J6" s="10"/>
      <c r="K6" s="10"/>
    </row>
    <row r="7" ht="15" customHeight="true" spans="1:11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  <c r="H7" s="11">
        <v>8</v>
      </c>
      <c r="I7" s="11">
        <v>9</v>
      </c>
      <c r="J7" s="35">
        <v>10</v>
      </c>
      <c r="K7" s="35">
        <v>11</v>
      </c>
    </row>
    <row r="8" ht="30.65" customHeight="true" spans="1:11">
      <c r="A8" s="29"/>
      <c r="B8" s="12"/>
      <c r="C8" s="29"/>
      <c r="D8" s="29"/>
      <c r="E8" s="29"/>
      <c r="F8" s="29"/>
      <c r="G8" s="29"/>
      <c r="H8" s="27"/>
      <c r="I8" s="27"/>
      <c r="J8" s="27"/>
      <c r="K8" s="27"/>
    </row>
    <row r="9" ht="30.65" customHeight="true" spans="1:11">
      <c r="A9" s="12"/>
      <c r="B9" s="12"/>
      <c r="C9" s="12"/>
      <c r="D9" s="12"/>
      <c r="E9" s="12"/>
      <c r="F9" s="12"/>
      <c r="G9" s="12"/>
      <c r="H9" s="27"/>
      <c r="I9" s="27"/>
      <c r="J9" s="27"/>
      <c r="K9" s="27"/>
    </row>
    <row r="10" ht="18.75" customHeight="true" spans="1:11">
      <c r="A10" s="30" t="s">
        <v>94</v>
      </c>
      <c r="B10" s="31"/>
      <c r="C10" s="31"/>
      <c r="D10" s="31"/>
      <c r="E10" s="31"/>
      <c r="F10" s="31"/>
      <c r="G10" s="34"/>
      <c r="H10" s="27"/>
      <c r="I10" s="27"/>
      <c r="J10" s="27"/>
      <c r="K10" s="27"/>
    </row>
    <row r="11" customHeight="true" spans="1:3">
      <c r="A11" s="32" t="s">
        <v>302</v>
      </c>
      <c r="B11" s="32"/>
      <c r="C11" s="32"/>
    </row>
  </sheetData>
  <mergeCells count="16">
    <mergeCell ref="A2:K2"/>
    <mergeCell ref="A3:G3"/>
    <mergeCell ref="I4:K4"/>
    <mergeCell ref="A10:G10"/>
    <mergeCell ref="A11:C11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</sheetPr>
  <dimension ref="A1:G13"/>
  <sheetViews>
    <sheetView showZeros="0" tabSelected="1" workbookViewId="0">
      <selection activeCell="B22" sqref="B22"/>
    </sheetView>
  </sheetViews>
  <sheetFormatPr defaultColWidth="9.14166666666667" defaultRowHeight="14.25" customHeight="true" outlineLevelCol="6"/>
  <cols>
    <col min="1" max="1" width="37.7416666666667" customWidth="true"/>
    <col min="2" max="2" width="28" customWidth="true"/>
    <col min="3" max="3" width="37.6" customWidth="true"/>
    <col min="4" max="4" width="17.0333333333333" customWidth="true"/>
    <col min="5" max="7" width="27.0333333333333" customWidth="true"/>
  </cols>
  <sheetData>
    <row r="1" ht="13.5" customHeight="true" spans="4:7">
      <c r="D1" s="1"/>
      <c r="G1" s="19" t="s">
        <v>303</v>
      </c>
    </row>
    <row r="2" ht="27.75" customHeight="true" spans="1:7">
      <c r="A2" s="2" t="s">
        <v>304</v>
      </c>
      <c r="B2" s="2"/>
      <c r="C2" s="2"/>
      <c r="D2" s="2"/>
      <c r="E2" s="2"/>
      <c r="F2" s="2"/>
      <c r="G2" s="2"/>
    </row>
    <row r="3" ht="13.5" customHeight="true" spans="1:7">
      <c r="A3" s="3" t="str">
        <f>"单位名称："&amp;"云南省人民对外友好协会"</f>
        <v>单位名称：云南省人民对外友好协会</v>
      </c>
      <c r="B3" s="4"/>
      <c r="C3" s="4"/>
      <c r="D3" s="4"/>
      <c r="E3" s="20"/>
      <c r="F3" s="20"/>
      <c r="G3" s="21" t="s">
        <v>119</v>
      </c>
    </row>
    <row r="4" ht="21.75" customHeight="true" spans="1:7">
      <c r="A4" s="5" t="s">
        <v>211</v>
      </c>
      <c r="B4" s="5" t="s">
        <v>210</v>
      </c>
      <c r="C4" s="5" t="s">
        <v>131</v>
      </c>
      <c r="D4" s="6" t="s">
        <v>305</v>
      </c>
      <c r="E4" s="22" t="s">
        <v>33</v>
      </c>
      <c r="F4" s="23"/>
      <c r="G4" s="24"/>
    </row>
    <row r="5" ht="21.75" customHeight="true" spans="1:7">
      <c r="A5" s="7"/>
      <c r="B5" s="7"/>
      <c r="C5" s="7"/>
      <c r="D5" s="8"/>
      <c r="E5" s="25" t="s">
        <v>306</v>
      </c>
      <c r="F5" s="6" t="s">
        <v>307</v>
      </c>
      <c r="G5" s="6" t="s">
        <v>308</v>
      </c>
    </row>
    <row r="6" ht="40.5" customHeight="true" spans="1:7">
      <c r="A6" s="9"/>
      <c r="B6" s="9"/>
      <c r="C6" s="9"/>
      <c r="D6" s="10"/>
      <c r="E6" s="26"/>
      <c r="F6" s="10" t="s">
        <v>32</v>
      </c>
      <c r="G6" s="10"/>
    </row>
    <row r="7" ht="15" customHeight="true" spans="1:7">
      <c r="A7" s="11">
        <v>1</v>
      </c>
      <c r="B7" s="11">
        <v>2</v>
      </c>
      <c r="C7" s="11">
        <v>3</v>
      </c>
      <c r="D7" s="11">
        <v>4</v>
      </c>
      <c r="E7" s="11">
        <v>5</v>
      </c>
      <c r="F7" s="11">
        <v>6</v>
      </c>
      <c r="G7" s="11">
        <v>7</v>
      </c>
    </row>
    <row r="8" ht="29.9" customHeight="true" spans="1:7">
      <c r="A8" s="12" t="s">
        <v>45</v>
      </c>
      <c r="B8" s="13"/>
      <c r="C8" s="13"/>
      <c r="D8" s="12"/>
      <c r="E8" s="27">
        <v>11932500</v>
      </c>
      <c r="F8" s="27">
        <v>11932500</v>
      </c>
      <c r="G8" s="27">
        <v>11932500</v>
      </c>
    </row>
    <row r="9" ht="29.9" customHeight="true" spans="1:7">
      <c r="A9" s="12"/>
      <c r="B9" s="12"/>
      <c r="C9" s="12"/>
      <c r="D9" s="12" t="s">
        <v>309</v>
      </c>
      <c r="E9" s="27">
        <v>820000</v>
      </c>
      <c r="F9" s="27">
        <v>820000</v>
      </c>
      <c r="G9" s="27">
        <v>820000</v>
      </c>
    </row>
    <row r="10" ht="29.9" customHeight="true" spans="1:7">
      <c r="A10" s="14"/>
      <c r="B10" s="12" t="s">
        <v>310</v>
      </c>
      <c r="C10" s="12"/>
      <c r="D10" s="12" t="s">
        <v>309</v>
      </c>
      <c r="E10" s="27">
        <v>362500</v>
      </c>
      <c r="F10" s="27">
        <v>362500</v>
      </c>
      <c r="G10" s="27">
        <v>362500</v>
      </c>
    </row>
    <row r="11" ht="29.9" customHeight="true" spans="1:7">
      <c r="A11" s="14"/>
      <c r="B11" s="12" t="s">
        <v>311</v>
      </c>
      <c r="C11" s="12"/>
      <c r="D11" s="12" t="s">
        <v>309</v>
      </c>
      <c r="E11" s="27">
        <v>10750000</v>
      </c>
      <c r="F11" s="27">
        <v>10750000</v>
      </c>
      <c r="G11" s="27">
        <v>10750000</v>
      </c>
    </row>
    <row r="12" ht="18.75" customHeight="true" spans="1:7">
      <c r="A12" s="15" t="s">
        <v>30</v>
      </c>
      <c r="B12" s="16" t="s">
        <v>312</v>
      </c>
      <c r="C12" s="16"/>
      <c r="D12" s="17"/>
      <c r="E12" s="27">
        <v>11932500</v>
      </c>
      <c r="F12" s="27">
        <v>11932500</v>
      </c>
      <c r="G12" s="27">
        <v>11932500</v>
      </c>
    </row>
    <row r="13" customHeight="true" spans="1:1">
      <c r="A13" s="18" t="s">
        <v>126</v>
      </c>
    </row>
  </sheetData>
  <mergeCells count="11">
    <mergeCell ref="A2:G2"/>
    <mergeCell ref="A3:D3"/>
    <mergeCell ref="E4:G4"/>
    <mergeCell ref="A12:D12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2026-02-11T16:33:51Z</dcterms:created>
  <dcterms:modified xsi:type="dcterms:W3CDTF">2026-02-11T16:44:28Z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